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7" i="1"/>
  <c r="D26"/>
  <c r="D29"/>
  <c r="D37"/>
  <c r="D39"/>
  <c r="D47"/>
  <c r="D53"/>
  <c r="D57"/>
  <c r="D60"/>
  <c r="D62"/>
  <c r="D69"/>
  <c r="D75"/>
  <c r="D78"/>
  <c r="D81"/>
  <c r="D86"/>
  <c r="D90"/>
  <c r="D96"/>
  <c r="D100"/>
  <c r="D103"/>
  <c r="D106"/>
  <c r="D114"/>
  <c r="D118"/>
  <c r="D127"/>
  <c r="D134"/>
  <c r="D139"/>
  <c r="D147"/>
  <c r="D157"/>
  <c r="D162"/>
  <c r="D167"/>
  <c r="D170"/>
  <c r="D180"/>
  <c r="D183"/>
  <c r="D187"/>
  <c r="D195"/>
  <c r="D197"/>
  <c r="D204"/>
  <c r="D206"/>
  <c r="D208"/>
  <c r="D221"/>
  <c r="D225"/>
  <c r="D260"/>
  <c r="D265"/>
  <c r="D267"/>
  <c r="E7"/>
  <c r="E26"/>
  <c r="E29"/>
  <c r="E37"/>
  <c r="E39"/>
  <c r="E47"/>
  <c r="E53"/>
  <c r="E57"/>
  <c r="E60"/>
  <c r="E62"/>
  <c r="E69"/>
  <c r="E75"/>
  <c r="E78"/>
  <c r="E81"/>
  <c r="E86"/>
  <c r="E90"/>
  <c r="E96"/>
  <c r="E100"/>
  <c r="E103"/>
  <c r="E106"/>
  <c r="E114"/>
  <c r="E118"/>
  <c r="E127"/>
  <c r="E134"/>
  <c r="E139"/>
  <c r="E147"/>
  <c r="E157"/>
  <c r="E162"/>
  <c r="E167"/>
  <c r="E170"/>
  <c r="E180"/>
  <c r="E183"/>
  <c r="E187"/>
  <c r="E195"/>
  <c r="E197"/>
  <c r="E204"/>
  <c r="E206"/>
  <c r="E208"/>
  <c r="E221"/>
  <c r="E225"/>
  <c r="E260"/>
  <c r="E265"/>
  <c r="E267"/>
  <c r="E273" l="1"/>
  <c r="D273"/>
</calcChain>
</file>

<file path=xl/sharedStrings.xml><?xml version="1.0" encoding="utf-8"?>
<sst xmlns="http://schemas.openxmlformats.org/spreadsheetml/2006/main" count="280" uniqueCount="158">
  <si>
    <t>Návrh rozpočtu na rok 2017</t>
  </si>
  <si>
    <t>Závazný ukazatel</t>
  </si>
  <si>
    <t>Popis</t>
  </si>
  <si>
    <t>§</t>
  </si>
  <si>
    <t>pol.</t>
  </si>
  <si>
    <t>výdaje</t>
  </si>
  <si>
    <t xml:space="preserve">příjmy </t>
  </si>
  <si>
    <t>1. Druhové členění - podíl na rozpočtovém určení daní, nárokové transfery</t>
  </si>
  <si>
    <t>Daň z příjmů fyzických osob ze závislé činnosti</t>
  </si>
  <si>
    <t>Daň z příjmů fyzických osob ze samostatně výdělečné činnosti</t>
  </si>
  <si>
    <t>Daň z příjmů právnických osob</t>
  </si>
  <si>
    <t>Daň z příjmů právnických osob za obce</t>
  </si>
  <si>
    <t>Daň z přidané hodnoty</t>
  </si>
  <si>
    <t>Odvody za odnětí půdy ze zem. Půd. Fondu</t>
  </si>
  <si>
    <t>Poplatek za popelnice</t>
  </si>
  <si>
    <t>Poplatek ze psů</t>
  </si>
  <si>
    <t>Poplatek z ubytovací kapacity</t>
  </si>
  <si>
    <t>Odvod z loterií a obdobných her</t>
  </si>
  <si>
    <t>Správní poplatky</t>
  </si>
  <si>
    <t>Daň z nemovitých věcí</t>
  </si>
  <si>
    <t>NI transfery - volby</t>
  </si>
  <si>
    <t>Souhrnný dotační vztah</t>
  </si>
  <si>
    <t>NI transfery - VPP</t>
  </si>
  <si>
    <t>NI dotace od krajů</t>
  </si>
  <si>
    <t>INV dotace od krajů</t>
  </si>
  <si>
    <t>2. Závazné ukazatele podle okruhu činností - odvětvové členění</t>
  </si>
  <si>
    <t>Podnikání v restr. v zeměděl. a potrav.</t>
  </si>
  <si>
    <t>Pronájem pozemků</t>
  </si>
  <si>
    <t>Prodej pozemků</t>
  </si>
  <si>
    <t>Lesní hospodářství  - obhospodařováno xxx ha lesa</t>
  </si>
  <si>
    <t>Prodej dřeva</t>
  </si>
  <si>
    <t>Mzdové náklady</t>
  </si>
  <si>
    <t>Nákup materiálu</t>
  </si>
  <si>
    <t>PHM</t>
  </si>
  <si>
    <t>Ostatní služby (výsadba, těžba)</t>
  </si>
  <si>
    <t>Opravy a udržování (vč. úprav lesních cest)</t>
  </si>
  <si>
    <t>Lesní hospodářství  - ostatní výdaje</t>
  </si>
  <si>
    <t>Ostatní služby</t>
  </si>
  <si>
    <t>Příjmy z poskytování služeb a výrobků</t>
  </si>
  <si>
    <t>Drobný majetek</t>
  </si>
  <si>
    <t>Zboží</t>
  </si>
  <si>
    <t>Plyn</t>
  </si>
  <si>
    <t>Elektrická energie</t>
  </si>
  <si>
    <t>Opravy a udržování</t>
  </si>
  <si>
    <t>Místní komunikace</t>
  </si>
  <si>
    <t>Ostatní záležitosti poz. komunikací (chodníky, parkoviště)</t>
  </si>
  <si>
    <t>Stavby</t>
  </si>
  <si>
    <t>Bezpečnost silničního provozu</t>
  </si>
  <si>
    <t>Dopravní obslužnost</t>
  </si>
  <si>
    <t>Linková doprava</t>
  </si>
  <si>
    <t>Pitná voda</t>
  </si>
  <si>
    <t>Pronájem vodovodu</t>
  </si>
  <si>
    <t>NI transfery veř. rozp. na místní úrovni</t>
  </si>
  <si>
    <t>Zpracování dat</t>
  </si>
  <si>
    <t>Odpadní vody - provoz kanalizace a čističky</t>
  </si>
  <si>
    <t>Úroky debet</t>
  </si>
  <si>
    <t>Vodní toky</t>
  </si>
  <si>
    <t>Vodní díla</t>
  </si>
  <si>
    <t>Mateřská škola</t>
  </si>
  <si>
    <t>Nájemné za půdu</t>
  </si>
  <si>
    <t>Příspěvek na udržování</t>
  </si>
  <si>
    <t>Základní škola</t>
  </si>
  <si>
    <t>Knihovna</t>
  </si>
  <si>
    <t>Příjmy za registraci</t>
  </si>
  <si>
    <t>Přijaté peněžní dary</t>
  </si>
  <si>
    <t>Nákup knih</t>
  </si>
  <si>
    <t>Kronika</t>
  </si>
  <si>
    <t>Péče o kulturní dědictví</t>
  </si>
  <si>
    <t>Činnosti církví a náboženských společností</t>
  </si>
  <si>
    <t>Příspěvek na opravu kostela</t>
  </si>
  <si>
    <t>Kulturní dům</t>
  </si>
  <si>
    <t>Příjmy z pronájmu</t>
  </si>
  <si>
    <t>Ostatní záležitosti kultury</t>
  </si>
  <si>
    <t>Vstupné na kulturní akce</t>
  </si>
  <si>
    <t>Věcné dary</t>
  </si>
  <si>
    <t>Peněžní dary</t>
  </si>
  <si>
    <t>NI transfery spolkům</t>
  </si>
  <si>
    <t>Občerstvení</t>
  </si>
  <si>
    <t>Ostatní tělovýchovná činnost</t>
  </si>
  <si>
    <t>Studená voda</t>
  </si>
  <si>
    <t>Volný čas dětí a mládeže</t>
  </si>
  <si>
    <t>Pohoštění</t>
  </si>
  <si>
    <t>Bytové hospodářství</t>
  </si>
  <si>
    <t>Nájemné přijaté</t>
  </si>
  <si>
    <t>Vodné přijaté</t>
  </si>
  <si>
    <t>Nebytové hospodářství (hostinec, prodejna, kanceláře)</t>
  </si>
  <si>
    <t>Veřejné osvětlení</t>
  </si>
  <si>
    <t>Inženýrské sítě (plynofikace a elektrifikace)</t>
  </si>
  <si>
    <t>Pronájem plynovodu</t>
  </si>
  <si>
    <t>Územní plánování (územní plán, mapy, urbanistické studie)</t>
  </si>
  <si>
    <t>v</t>
  </si>
  <si>
    <t>Komunální služby a územní rozvoj</t>
  </si>
  <si>
    <t>Nákup pozemků</t>
  </si>
  <si>
    <t>Geometrické zaměření</t>
  </si>
  <si>
    <t>Provize realitce</t>
  </si>
  <si>
    <t>Sběr a odvoz nebezpečných odpadů</t>
  </si>
  <si>
    <t>Služby zpracování dat</t>
  </si>
  <si>
    <t>Sběr a odvoz komunálních odpadů</t>
  </si>
  <si>
    <t>Transfery spolkům</t>
  </si>
  <si>
    <t>Využívání a zneškodň. ost. odpadů - provoz kompostárny</t>
  </si>
  <si>
    <t>Prodej kompostu</t>
  </si>
  <si>
    <t>Provoz překopávače kompostu</t>
  </si>
  <si>
    <t>Stroje a zařízení</t>
  </si>
  <si>
    <t>Monitoring nakládání s odpady</t>
  </si>
  <si>
    <t>Péče o vzhled obcí a veřejnou zeleň</t>
  </si>
  <si>
    <t>Ochranné pomůcky</t>
  </si>
  <si>
    <t>Ost. soc. péče a pomoc rodině a manželství - vítání občánků</t>
  </si>
  <si>
    <t>Domovy pro osoby se zdr. postižením a se zvl. režimem</t>
  </si>
  <si>
    <t>Požární ochrana - dobrovolná část</t>
  </si>
  <si>
    <t>Příspěvky hasičům</t>
  </si>
  <si>
    <t>Oděvy a obuv</t>
  </si>
  <si>
    <t>Školení</t>
  </si>
  <si>
    <t>Zastupitelstva obcí</t>
  </si>
  <si>
    <t>Zdravotní pojištění</t>
  </si>
  <si>
    <t>Cestovné</t>
  </si>
  <si>
    <t>Činnost místní správy</t>
  </si>
  <si>
    <t>Prodej zboží</t>
  </si>
  <si>
    <t>Sociální pojištění</t>
  </si>
  <si>
    <t>Úrazové pojištění</t>
  </si>
  <si>
    <t>Příspěvek Svazu měst a obcí</t>
  </si>
  <si>
    <t>Sociální fond více obcí</t>
  </si>
  <si>
    <t>Knihy a učební pomůcky</t>
  </si>
  <si>
    <t>Úroky vlastní</t>
  </si>
  <si>
    <t>Poštovní služby</t>
  </si>
  <si>
    <t>Telefony</t>
  </si>
  <si>
    <t>Služby peněžních ústavů</t>
  </si>
  <si>
    <t>Ostatní nákupy</t>
  </si>
  <si>
    <t>Pokladna - zálohy</t>
  </si>
  <si>
    <t>Daně a poplatky</t>
  </si>
  <si>
    <t>Náhrady mezd v době nemoci</t>
  </si>
  <si>
    <t>Inv. transfery místním spolkům</t>
  </si>
  <si>
    <t>Finanční operace</t>
  </si>
  <si>
    <t>Přijaté úroky</t>
  </si>
  <si>
    <t>Dividendy</t>
  </si>
  <si>
    <t>Pojištění majetku</t>
  </si>
  <si>
    <t>Financování</t>
  </si>
  <si>
    <t>Celkem</t>
  </si>
  <si>
    <t>Pronájem nemovitostí</t>
  </si>
  <si>
    <t>Splátka úvěru - kanalizace</t>
  </si>
  <si>
    <t>Opravy a udržování (šatny)</t>
  </si>
  <si>
    <t>Dary-Hospic Nové Město,Diecezní charita Žďárn/S</t>
  </si>
  <si>
    <t xml:space="preserve">Bankovní poplatky </t>
  </si>
  <si>
    <t>ČNB - zůstatek na účtu 31.12.2016</t>
  </si>
  <si>
    <t xml:space="preserve"> Běžný účet - kontokorent</t>
  </si>
  <si>
    <t>KB - běžný účet, splátka úvěru</t>
  </si>
  <si>
    <t>Bytový účet- bytový dům č.137</t>
  </si>
  <si>
    <t>Veřejný Rozhlas a televize</t>
  </si>
  <si>
    <t>Nájemné-garáž traktor</t>
  </si>
  <si>
    <t>Ost. transfery ,mikriregion</t>
  </si>
  <si>
    <t>Úhrada za el. energii,plyn</t>
  </si>
  <si>
    <t>Elektrická energie-kaple</t>
  </si>
  <si>
    <t>Opravy pomníků,kaple Oslava</t>
  </si>
  <si>
    <t>Opravy a udržování-umělý povrh kurty</t>
  </si>
  <si>
    <t>Opravy a udrž.-rybník st.podniva</t>
  </si>
  <si>
    <t>Sejmuto :</t>
  </si>
  <si>
    <t>Vyvěseno:</t>
  </si>
  <si>
    <t>NI transfery spolkům-SK</t>
  </si>
  <si>
    <t>Schválený rozpočet na rok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</si>
</sst>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20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" fillId="0" borderId="0" xfId="0" applyFont="1"/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3" borderId="21" xfId="0" applyFill="1" applyBorder="1" applyAlignment="1">
      <alignment horizontal="right" vertical="center" wrapText="1"/>
    </xf>
    <xf numFmtId="0" fontId="0" fillId="3" borderId="28" xfId="0" applyFill="1" applyBorder="1" applyAlignment="1">
      <alignment horizontal="right" vertical="center" wrapText="1"/>
    </xf>
    <xf numFmtId="0" fontId="0" fillId="2" borderId="32" xfId="0" applyFill="1" applyBorder="1" applyAlignment="1">
      <alignment vertical="center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1" xfId="0" applyBorder="1" applyAlignment="1">
      <alignment vertical="center" wrapText="1" shrinkToFit="1"/>
    </xf>
    <xf numFmtId="0" fontId="0" fillId="4" borderId="1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0" fillId="4" borderId="21" xfId="0" applyFill="1" applyBorder="1" applyAlignment="1">
      <alignment horizontal="right" vertical="center" wrapText="1"/>
    </xf>
    <xf numFmtId="0" fontId="0" fillId="4" borderId="26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6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5" borderId="28" xfId="0" applyFill="1" applyBorder="1" applyAlignment="1">
      <alignment horizontal="right" vertical="center" wrapText="1"/>
    </xf>
    <xf numFmtId="0" fontId="0" fillId="5" borderId="25" xfId="0" applyFill="1" applyBorder="1" applyAlignment="1">
      <alignment vertical="center" wrapText="1"/>
    </xf>
    <xf numFmtId="0" fontId="0" fillId="5" borderId="21" xfId="0" applyFill="1" applyBorder="1" applyAlignment="1">
      <alignment horizontal="right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0" fillId="5" borderId="0" xfId="0" applyFill="1"/>
    <xf numFmtId="14" fontId="2" fillId="0" borderId="0" xfId="0" applyNumberFormat="1" applyFont="1"/>
    <xf numFmtId="0" fontId="2" fillId="5" borderId="6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0" fillId="3" borderId="27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28" xfId="0" applyFill="1" applyBorder="1" applyAlignment="1" applyProtection="1">
      <alignment vertical="center"/>
      <protection locked="0"/>
    </xf>
    <xf numFmtId="0" fontId="0" fillId="2" borderId="27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8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6"/>
  <sheetViews>
    <sheetView tabSelected="1" topLeftCell="A244" workbookViewId="0">
      <selection activeCell="K255" sqref="K255"/>
    </sheetView>
  </sheetViews>
  <sheetFormatPr defaultRowHeight="15"/>
  <cols>
    <col min="1" max="2" width="10.7109375" customWidth="1"/>
    <col min="3" max="3" width="31.5703125" customWidth="1"/>
    <col min="4" max="5" width="10.7109375" customWidth="1"/>
  </cols>
  <sheetData>
    <row r="1" spans="1:5" ht="31.5">
      <c r="A1" s="14" t="s">
        <v>157</v>
      </c>
    </row>
    <row r="2" spans="1:5" ht="15.75" thickBot="1"/>
    <row r="3" spans="1:5" ht="15.75" thickTop="1">
      <c r="A3" s="64" t="s">
        <v>1</v>
      </c>
      <c r="B3" s="65"/>
      <c r="C3" s="68" t="s">
        <v>2</v>
      </c>
      <c r="D3" s="53" t="s">
        <v>0</v>
      </c>
      <c r="E3" s="54"/>
    </row>
    <row r="4" spans="1:5">
      <c r="A4" s="66"/>
      <c r="B4" s="67"/>
      <c r="C4" s="69"/>
      <c r="D4" s="55"/>
      <c r="E4" s="56"/>
    </row>
    <row r="5" spans="1:5" ht="15.75" thickBot="1">
      <c r="A5" s="23" t="s">
        <v>3</v>
      </c>
      <c r="B5" s="24" t="s">
        <v>4</v>
      </c>
      <c r="C5" s="70"/>
      <c r="D5" s="26" t="s">
        <v>6</v>
      </c>
      <c r="E5" s="25" t="s">
        <v>5</v>
      </c>
    </row>
    <row r="6" spans="1:5" ht="21" customHeight="1" thickBot="1">
      <c r="A6" s="57" t="s">
        <v>7</v>
      </c>
      <c r="B6" s="58"/>
      <c r="C6" s="58"/>
      <c r="D6" s="58"/>
      <c r="E6" s="59"/>
    </row>
    <row r="7" spans="1:5" ht="21" customHeight="1">
      <c r="A7" s="15"/>
      <c r="B7" s="16"/>
      <c r="C7" s="16"/>
      <c r="D7" s="17">
        <f t="shared" ref="D7:E7" si="0">SUM(D8:D24)</f>
        <v>7130000</v>
      </c>
      <c r="E7" s="20">
        <f t="shared" si="0"/>
        <v>0</v>
      </c>
    </row>
    <row r="8" spans="1:5" ht="30">
      <c r="A8" s="3"/>
      <c r="B8" s="4">
        <v>1111</v>
      </c>
      <c r="C8" s="5" t="s">
        <v>8</v>
      </c>
      <c r="D8" s="30">
        <v>1500000</v>
      </c>
      <c r="E8" s="35"/>
    </row>
    <row r="9" spans="1:5" ht="30">
      <c r="A9" s="1"/>
      <c r="B9" s="2">
        <v>1112</v>
      </c>
      <c r="C9" s="6" t="s">
        <v>9</v>
      </c>
      <c r="D9" s="31">
        <v>350000</v>
      </c>
      <c r="E9" s="36"/>
    </row>
    <row r="10" spans="1:5">
      <c r="A10" s="1"/>
      <c r="B10" s="2">
        <v>1121</v>
      </c>
      <c r="C10" s="6" t="s">
        <v>10</v>
      </c>
      <c r="D10" s="31">
        <v>1450000</v>
      </c>
      <c r="E10" s="36"/>
    </row>
    <row r="11" spans="1:5" ht="30">
      <c r="A11" s="1"/>
      <c r="B11" s="2">
        <v>1122</v>
      </c>
      <c r="C11" s="6" t="s">
        <v>11</v>
      </c>
      <c r="D11" s="31">
        <v>0</v>
      </c>
      <c r="E11" s="36"/>
    </row>
    <row r="12" spans="1:5">
      <c r="A12" s="1"/>
      <c r="B12" s="2">
        <v>1211</v>
      </c>
      <c r="C12" s="6" t="s">
        <v>12</v>
      </c>
      <c r="D12" s="31">
        <v>2900000</v>
      </c>
      <c r="E12" s="36"/>
    </row>
    <row r="13" spans="1:5" ht="30">
      <c r="A13" s="1"/>
      <c r="B13" s="2">
        <v>1334</v>
      </c>
      <c r="C13" s="6" t="s">
        <v>13</v>
      </c>
      <c r="D13" s="31">
        <v>0</v>
      </c>
      <c r="E13" s="36"/>
    </row>
    <row r="14" spans="1:5">
      <c r="A14" s="1"/>
      <c r="B14" s="2">
        <v>1340</v>
      </c>
      <c r="C14" s="6" t="s">
        <v>14</v>
      </c>
      <c r="D14" s="31">
        <v>210000</v>
      </c>
      <c r="E14" s="36"/>
    </row>
    <row r="15" spans="1:5">
      <c r="A15" s="1"/>
      <c r="B15" s="2">
        <v>1341</v>
      </c>
      <c r="C15" s="6" t="s">
        <v>15</v>
      </c>
      <c r="D15" s="31">
        <v>10000</v>
      </c>
      <c r="E15" s="36"/>
    </row>
    <row r="16" spans="1:5">
      <c r="A16" s="1"/>
      <c r="B16" s="2">
        <v>1345</v>
      </c>
      <c r="C16" s="6" t="s">
        <v>16</v>
      </c>
      <c r="D16" s="31">
        <v>15000</v>
      </c>
      <c r="E16" s="36"/>
    </row>
    <row r="17" spans="1:5">
      <c r="A17" s="1"/>
      <c r="B17" s="2">
        <v>1351</v>
      </c>
      <c r="C17" s="6" t="s">
        <v>17</v>
      </c>
      <c r="D17" s="31">
        <v>25000</v>
      </c>
      <c r="E17" s="36"/>
    </row>
    <row r="18" spans="1:5">
      <c r="A18" s="1"/>
      <c r="B18" s="2">
        <v>1361</v>
      </c>
      <c r="C18" s="6" t="s">
        <v>18</v>
      </c>
      <c r="D18" s="31">
        <v>3000</v>
      </c>
      <c r="E18" s="36"/>
    </row>
    <row r="19" spans="1:5">
      <c r="A19" s="1"/>
      <c r="B19" s="2">
        <v>1511</v>
      </c>
      <c r="C19" s="6" t="s">
        <v>19</v>
      </c>
      <c r="D19" s="31">
        <v>570000</v>
      </c>
      <c r="E19" s="36"/>
    </row>
    <row r="20" spans="1:5">
      <c r="A20" s="8"/>
      <c r="B20" s="9">
        <v>4111</v>
      </c>
      <c r="C20" s="10" t="s">
        <v>20</v>
      </c>
      <c r="D20" s="32">
        <v>0</v>
      </c>
      <c r="E20" s="37"/>
    </row>
    <row r="21" spans="1:5">
      <c r="A21" s="8"/>
      <c r="B21" s="9">
        <v>4112</v>
      </c>
      <c r="C21" s="10" t="s">
        <v>21</v>
      </c>
      <c r="D21" s="32">
        <v>97000</v>
      </c>
      <c r="E21" s="37"/>
    </row>
    <row r="22" spans="1:5">
      <c r="A22" s="8"/>
      <c r="B22" s="9">
        <v>4116</v>
      </c>
      <c r="C22" s="10" t="s">
        <v>22</v>
      </c>
      <c r="D22" s="32">
        <v>0</v>
      </c>
      <c r="E22" s="37"/>
    </row>
    <row r="23" spans="1:5">
      <c r="A23" s="8"/>
      <c r="B23" s="9">
        <v>4122</v>
      </c>
      <c r="C23" s="10" t="s">
        <v>23</v>
      </c>
      <c r="D23" s="32">
        <v>0</v>
      </c>
      <c r="E23" s="37"/>
    </row>
    <row r="24" spans="1:5" ht="15.75" thickBot="1">
      <c r="A24" s="8"/>
      <c r="B24" s="9">
        <v>4222</v>
      </c>
      <c r="C24" s="10" t="s">
        <v>24</v>
      </c>
      <c r="D24" s="32">
        <v>0</v>
      </c>
      <c r="E24" s="37"/>
    </row>
    <row r="25" spans="1:5" ht="21" customHeight="1" thickBot="1">
      <c r="A25" s="60" t="s">
        <v>25</v>
      </c>
      <c r="B25" s="61"/>
      <c r="C25" s="61"/>
      <c r="D25" s="61"/>
      <c r="E25" s="62"/>
    </row>
    <row r="26" spans="1:5" ht="18" customHeight="1" thickBot="1">
      <c r="A26" s="51" t="s">
        <v>26</v>
      </c>
      <c r="B26" s="63"/>
      <c r="C26" s="63"/>
      <c r="D26" s="18">
        <f t="shared" ref="D26:E26" si="1">SUM(D27:D28)</f>
        <v>18000</v>
      </c>
      <c r="E26" s="19">
        <f t="shared" si="1"/>
        <v>0</v>
      </c>
    </row>
    <row r="27" spans="1:5" ht="18" customHeight="1">
      <c r="A27" s="3">
        <v>1012</v>
      </c>
      <c r="B27" s="4">
        <v>2131</v>
      </c>
      <c r="C27" s="5" t="s">
        <v>27</v>
      </c>
      <c r="D27" s="30">
        <v>18000</v>
      </c>
      <c r="E27" s="41"/>
    </row>
    <row r="28" spans="1:5" ht="18" customHeight="1" thickBot="1">
      <c r="A28" s="3"/>
      <c r="B28" s="4">
        <v>3111</v>
      </c>
      <c r="C28" s="5" t="s">
        <v>28</v>
      </c>
      <c r="D28" s="30">
        <v>0</v>
      </c>
      <c r="E28" s="41"/>
    </row>
    <row r="29" spans="1:5" ht="18" customHeight="1" thickBot="1">
      <c r="A29" s="51" t="s">
        <v>29</v>
      </c>
      <c r="B29" s="63"/>
      <c r="C29" s="63"/>
      <c r="D29" s="33">
        <f t="shared" ref="D29:E29" si="2">SUM(D30:D36)</f>
        <v>225000</v>
      </c>
      <c r="E29" s="42">
        <f t="shared" si="2"/>
        <v>82000</v>
      </c>
    </row>
    <row r="30" spans="1:5">
      <c r="A30" s="3">
        <v>1031</v>
      </c>
      <c r="B30" s="4">
        <v>2111</v>
      </c>
      <c r="C30" s="5" t="s">
        <v>30</v>
      </c>
      <c r="D30" s="30">
        <v>225000</v>
      </c>
      <c r="E30" s="41"/>
    </row>
    <row r="31" spans="1:5">
      <c r="A31" s="3"/>
      <c r="B31" s="4">
        <v>2131</v>
      </c>
      <c r="C31" s="5" t="s">
        <v>27</v>
      </c>
      <c r="D31" s="30">
        <v>0</v>
      </c>
      <c r="E31" s="41"/>
    </row>
    <row r="32" spans="1:5">
      <c r="A32" s="1">
        <v>1031</v>
      </c>
      <c r="B32" s="2">
        <v>5021</v>
      </c>
      <c r="C32" s="6" t="s">
        <v>31</v>
      </c>
      <c r="D32" s="31"/>
      <c r="E32" s="43">
        <v>0</v>
      </c>
    </row>
    <row r="33" spans="1:5">
      <c r="A33" s="1"/>
      <c r="B33" s="2">
        <v>5139</v>
      </c>
      <c r="C33" s="6" t="s">
        <v>32</v>
      </c>
      <c r="D33" s="31"/>
      <c r="E33" s="43">
        <v>20000</v>
      </c>
    </row>
    <row r="34" spans="1:5">
      <c r="A34" s="8"/>
      <c r="B34" s="9">
        <v>5156</v>
      </c>
      <c r="C34" s="10" t="s">
        <v>33</v>
      </c>
      <c r="D34" s="32"/>
      <c r="E34" s="44">
        <v>2000</v>
      </c>
    </row>
    <row r="35" spans="1:5">
      <c r="A35" s="8"/>
      <c r="B35" s="9">
        <v>5169</v>
      </c>
      <c r="C35" s="10" t="s">
        <v>34</v>
      </c>
      <c r="D35" s="32"/>
      <c r="E35" s="44">
        <v>60000</v>
      </c>
    </row>
    <row r="36" spans="1:5" ht="30.75" thickBot="1">
      <c r="A36" s="8"/>
      <c r="B36" s="9">
        <v>5171</v>
      </c>
      <c r="C36" s="10" t="s">
        <v>35</v>
      </c>
      <c r="D36" s="32"/>
      <c r="E36" s="44">
        <v>0</v>
      </c>
    </row>
    <row r="37" spans="1:5" ht="15.75" thickBot="1">
      <c r="A37" s="51" t="s">
        <v>36</v>
      </c>
      <c r="B37" s="63"/>
      <c r="C37" s="63"/>
      <c r="D37" s="33">
        <f t="shared" ref="D37:E37" si="3">SUM(D38)</f>
        <v>0</v>
      </c>
      <c r="E37" s="38">
        <f t="shared" si="3"/>
        <v>5000</v>
      </c>
    </row>
    <row r="38" spans="1:5" ht="15.75" thickBot="1">
      <c r="A38" s="3">
        <v>1099</v>
      </c>
      <c r="B38" s="4">
        <v>5139</v>
      </c>
      <c r="C38" s="5" t="s">
        <v>32</v>
      </c>
      <c r="D38" s="30"/>
      <c r="E38" s="35">
        <v>5000</v>
      </c>
    </row>
    <row r="39" spans="1:5" ht="18" customHeight="1" thickBot="1">
      <c r="A39" s="51" t="s">
        <v>37</v>
      </c>
      <c r="B39" s="52"/>
      <c r="C39" s="52"/>
      <c r="D39" s="33">
        <f t="shared" ref="D39:E39" si="4">SUM(D40:D46)</f>
        <v>0</v>
      </c>
      <c r="E39" s="38">
        <f t="shared" si="4"/>
        <v>2000</v>
      </c>
    </row>
    <row r="40" spans="1:5" ht="29.25" customHeight="1">
      <c r="A40" s="3">
        <v>2144</v>
      </c>
      <c r="B40" s="4">
        <v>2111</v>
      </c>
      <c r="C40" s="5" t="s">
        <v>38</v>
      </c>
      <c r="D40" s="30">
        <v>0</v>
      </c>
      <c r="E40" s="35">
        <v>0</v>
      </c>
    </row>
    <row r="41" spans="1:5" ht="18" customHeight="1">
      <c r="A41" s="3"/>
      <c r="B41" s="4">
        <v>5137</v>
      </c>
      <c r="C41" s="5" t="s">
        <v>39</v>
      </c>
      <c r="D41" s="30">
        <v>0</v>
      </c>
      <c r="E41" s="35">
        <v>0</v>
      </c>
    </row>
    <row r="42" spans="1:5" ht="18" customHeight="1">
      <c r="A42" s="3"/>
      <c r="B42" s="4">
        <v>5138</v>
      </c>
      <c r="C42" s="5" t="s">
        <v>40</v>
      </c>
      <c r="D42" s="30">
        <v>0</v>
      </c>
      <c r="E42" s="35">
        <v>0</v>
      </c>
    </row>
    <row r="43" spans="1:5" ht="18" customHeight="1">
      <c r="A43" s="3"/>
      <c r="B43" s="4">
        <v>5153</v>
      </c>
      <c r="C43" s="5" t="s">
        <v>41</v>
      </c>
      <c r="D43" s="30">
        <v>0</v>
      </c>
      <c r="E43" s="35">
        <v>0</v>
      </c>
    </row>
    <row r="44" spans="1:5" ht="18" customHeight="1">
      <c r="A44" s="3"/>
      <c r="B44" s="4">
        <v>5154</v>
      </c>
      <c r="C44" s="5" t="s">
        <v>150</v>
      </c>
      <c r="D44" s="30">
        <v>0</v>
      </c>
      <c r="E44" s="35">
        <v>2000</v>
      </c>
    </row>
    <row r="45" spans="1:5" ht="18" customHeight="1">
      <c r="A45" s="3"/>
      <c r="B45" s="4">
        <v>5169</v>
      </c>
      <c r="C45" s="5" t="s">
        <v>37</v>
      </c>
      <c r="D45" s="30">
        <v>0</v>
      </c>
      <c r="E45" s="35">
        <v>0</v>
      </c>
    </row>
    <row r="46" spans="1:5" ht="15.75" thickBot="1">
      <c r="A46" s="3"/>
      <c r="B46" s="4">
        <v>5171</v>
      </c>
      <c r="C46" s="5" t="s">
        <v>43</v>
      </c>
      <c r="D46" s="30">
        <v>0</v>
      </c>
      <c r="E46" s="35">
        <v>0</v>
      </c>
    </row>
    <row r="47" spans="1:5" ht="18" customHeight="1" thickBot="1">
      <c r="A47" s="51" t="s">
        <v>44</v>
      </c>
      <c r="B47" s="52"/>
      <c r="C47" s="52"/>
      <c r="D47" s="33">
        <f t="shared" ref="D47:E47" si="5">SUM(D48:D52)</f>
        <v>0</v>
      </c>
      <c r="E47" s="38">
        <f t="shared" si="5"/>
        <v>90000</v>
      </c>
    </row>
    <row r="48" spans="1:5" ht="18" customHeight="1">
      <c r="A48" s="3">
        <v>2212</v>
      </c>
      <c r="B48" s="4">
        <v>5021</v>
      </c>
      <c r="C48" s="5" t="s">
        <v>31</v>
      </c>
      <c r="D48" s="30"/>
      <c r="E48" s="35">
        <v>0</v>
      </c>
    </row>
    <row r="49" spans="1:5" ht="18" customHeight="1">
      <c r="A49" s="3"/>
      <c r="B49" s="4">
        <v>5137</v>
      </c>
      <c r="C49" s="5" t="s">
        <v>39</v>
      </c>
      <c r="D49" s="30"/>
      <c r="E49" s="35">
        <v>0</v>
      </c>
    </row>
    <row r="50" spans="1:5" ht="18" customHeight="1">
      <c r="A50" s="3"/>
      <c r="B50" s="4">
        <v>5139</v>
      </c>
      <c r="C50" s="5" t="s">
        <v>32</v>
      </c>
      <c r="D50" s="30"/>
      <c r="E50" s="35">
        <v>0</v>
      </c>
    </row>
    <row r="51" spans="1:5" ht="18" customHeight="1">
      <c r="A51" s="3"/>
      <c r="B51" s="4">
        <v>5169</v>
      </c>
      <c r="C51" s="5" t="s">
        <v>37</v>
      </c>
      <c r="D51" s="30"/>
      <c r="E51" s="35">
        <v>20000</v>
      </c>
    </row>
    <row r="52" spans="1:5" ht="15.75" thickBot="1">
      <c r="A52" s="3"/>
      <c r="B52" s="4">
        <v>5171</v>
      </c>
      <c r="C52" s="5" t="s">
        <v>43</v>
      </c>
      <c r="D52" s="30"/>
      <c r="E52" s="35">
        <v>70000</v>
      </c>
    </row>
    <row r="53" spans="1:5" ht="18" customHeight="1" thickBot="1">
      <c r="A53" s="51" t="s">
        <v>45</v>
      </c>
      <c r="B53" s="52"/>
      <c r="C53" s="52"/>
      <c r="D53" s="33">
        <f t="shared" ref="D53:E53" si="6">SUM(D54:D56)</f>
        <v>0</v>
      </c>
      <c r="E53" s="38">
        <f t="shared" si="6"/>
        <v>55000</v>
      </c>
    </row>
    <row r="54" spans="1:5" ht="18" customHeight="1">
      <c r="A54" s="3">
        <v>2219</v>
      </c>
      <c r="B54" s="4">
        <v>6121</v>
      </c>
      <c r="C54" s="5" t="s">
        <v>46</v>
      </c>
      <c r="D54" s="30"/>
      <c r="E54" s="35">
        <v>0</v>
      </c>
    </row>
    <row r="55" spans="1:5">
      <c r="A55" s="3"/>
      <c r="B55" s="4">
        <v>5139</v>
      </c>
      <c r="C55" s="5" t="s">
        <v>32</v>
      </c>
      <c r="D55" s="30"/>
      <c r="E55" s="35">
        <v>0</v>
      </c>
    </row>
    <row r="56" spans="1:5" ht="15.75" thickBot="1">
      <c r="A56" s="8"/>
      <c r="B56" s="9">
        <v>5171</v>
      </c>
      <c r="C56" s="10" t="s">
        <v>43</v>
      </c>
      <c r="D56" s="32"/>
      <c r="E56" s="37">
        <v>55000</v>
      </c>
    </row>
    <row r="57" spans="1:5" ht="18" customHeight="1" thickBot="1">
      <c r="A57" s="51" t="s">
        <v>47</v>
      </c>
      <c r="B57" s="52"/>
      <c r="C57" s="52"/>
      <c r="D57" s="33">
        <f t="shared" ref="D57:E57" si="7">SUM(D58:D59)</f>
        <v>0</v>
      </c>
      <c r="E57" s="38">
        <f t="shared" si="7"/>
        <v>10000</v>
      </c>
    </row>
    <row r="58" spans="1:5">
      <c r="A58" s="3">
        <v>2223</v>
      </c>
      <c r="B58" s="4">
        <v>5139</v>
      </c>
      <c r="C58" s="5" t="s">
        <v>32</v>
      </c>
      <c r="D58" s="30"/>
      <c r="E58" s="35">
        <v>0</v>
      </c>
    </row>
    <row r="59" spans="1:5" ht="15.75" thickBot="1">
      <c r="A59" s="8"/>
      <c r="B59" s="9">
        <v>5171</v>
      </c>
      <c r="C59" s="10" t="s">
        <v>43</v>
      </c>
      <c r="D59" s="32"/>
      <c r="E59" s="37">
        <v>10000</v>
      </c>
    </row>
    <row r="60" spans="1:5" ht="18" customHeight="1" thickBot="1">
      <c r="A60" s="51" t="s">
        <v>48</v>
      </c>
      <c r="B60" s="52"/>
      <c r="C60" s="52"/>
      <c r="D60" s="33">
        <f t="shared" ref="D60:E60" si="8">SUM(D61)</f>
        <v>0</v>
      </c>
      <c r="E60" s="38">
        <f t="shared" si="8"/>
        <v>25000</v>
      </c>
    </row>
    <row r="61" spans="1:5" ht="15.75" thickBot="1">
      <c r="A61" s="11">
        <v>2221</v>
      </c>
      <c r="B61" s="12">
        <v>5169</v>
      </c>
      <c r="C61" s="13" t="s">
        <v>49</v>
      </c>
      <c r="D61" s="34"/>
      <c r="E61" s="39">
        <v>25000</v>
      </c>
    </row>
    <row r="62" spans="1:5" ht="18" customHeight="1" thickBot="1">
      <c r="A62" s="51" t="s">
        <v>50</v>
      </c>
      <c r="B62" s="52"/>
      <c r="C62" s="52"/>
      <c r="D62" s="33">
        <f t="shared" ref="D62:E62" si="9">SUM(D63:D68)</f>
        <v>0</v>
      </c>
      <c r="E62" s="38">
        <f t="shared" si="9"/>
        <v>70600</v>
      </c>
    </row>
    <row r="63" spans="1:5">
      <c r="A63" s="1">
        <v>2310</v>
      </c>
      <c r="B63" s="2">
        <v>2133</v>
      </c>
      <c r="C63" s="6" t="s">
        <v>51</v>
      </c>
      <c r="D63" s="31"/>
      <c r="E63" s="36">
        <v>0</v>
      </c>
    </row>
    <row r="64" spans="1:5" ht="30">
      <c r="A64" s="1"/>
      <c r="B64" s="2">
        <v>5329</v>
      </c>
      <c r="C64" s="5" t="s">
        <v>52</v>
      </c>
      <c r="D64" s="31"/>
      <c r="E64" s="36">
        <v>50600</v>
      </c>
    </row>
    <row r="65" spans="1:5">
      <c r="A65" s="1"/>
      <c r="B65" s="2">
        <v>5139</v>
      </c>
      <c r="C65" s="6" t="s">
        <v>32</v>
      </c>
      <c r="D65" s="31"/>
      <c r="E65" s="36">
        <v>0</v>
      </c>
    </row>
    <row r="66" spans="1:5">
      <c r="A66" s="1"/>
      <c r="B66" s="2">
        <v>5168</v>
      </c>
      <c r="C66" s="10" t="s">
        <v>53</v>
      </c>
      <c r="D66" s="31"/>
      <c r="E66" s="36">
        <v>0</v>
      </c>
    </row>
    <row r="67" spans="1:5">
      <c r="A67" s="1"/>
      <c r="B67" s="2">
        <v>5169</v>
      </c>
      <c r="C67" s="10" t="s">
        <v>37</v>
      </c>
      <c r="D67" s="31"/>
      <c r="E67" s="36">
        <v>20000</v>
      </c>
    </row>
    <row r="68" spans="1:5" ht="15.75" thickBot="1">
      <c r="A68" s="8"/>
      <c r="B68" s="9">
        <v>5171</v>
      </c>
      <c r="C68" s="10" t="s">
        <v>43</v>
      </c>
      <c r="D68" s="32"/>
      <c r="E68" s="37">
        <v>0</v>
      </c>
    </row>
    <row r="69" spans="1:5" ht="18" customHeight="1" thickBot="1">
      <c r="A69" s="51" t="s">
        <v>54</v>
      </c>
      <c r="B69" s="52"/>
      <c r="C69" s="52"/>
      <c r="D69" s="33">
        <f t="shared" ref="D69:E69" si="10">SUM(D70:D74)</f>
        <v>0</v>
      </c>
      <c r="E69" s="38">
        <f t="shared" si="10"/>
        <v>160000</v>
      </c>
    </row>
    <row r="70" spans="1:5">
      <c r="A70" s="1">
        <v>2329</v>
      </c>
      <c r="B70" s="2">
        <v>5139</v>
      </c>
      <c r="C70" s="6" t="s">
        <v>32</v>
      </c>
      <c r="D70" s="31"/>
      <c r="E70" s="36">
        <v>0</v>
      </c>
    </row>
    <row r="71" spans="1:5">
      <c r="A71" s="1"/>
      <c r="B71" s="2">
        <v>5168</v>
      </c>
      <c r="C71" s="10" t="s">
        <v>53</v>
      </c>
      <c r="D71" s="31"/>
      <c r="E71" s="36">
        <v>0</v>
      </c>
    </row>
    <row r="72" spans="1:5">
      <c r="A72" s="1"/>
      <c r="B72" s="2">
        <v>5169</v>
      </c>
      <c r="C72" s="10" t="s">
        <v>37</v>
      </c>
      <c r="D72" s="31"/>
      <c r="E72" s="36">
        <v>0</v>
      </c>
    </row>
    <row r="73" spans="1:5">
      <c r="A73" s="8"/>
      <c r="B73" s="9">
        <v>5171</v>
      </c>
      <c r="C73" s="10" t="s">
        <v>43</v>
      </c>
      <c r="D73" s="32"/>
      <c r="E73" s="37">
        <v>25000</v>
      </c>
    </row>
    <row r="74" spans="1:5" ht="15.75" thickBot="1">
      <c r="A74" s="8"/>
      <c r="B74" s="9">
        <v>5141</v>
      </c>
      <c r="C74" s="10" t="s">
        <v>55</v>
      </c>
      <c r="D74" s="32"/>
      <c r="E74" s="37">
        <v>135000</v>
      </c>
    </row>
    <row r="75" spans="1:5" ht="18" customHeight="1" thickBot="1">
      <c r="A75" s="51" t="s">
        <v>56</v>
      </c>
      <c r="B75" s="52"/>
      <c r="C75" s="52"/>
      <c r="D75" s="33">
        <f t="shared" ref="D75:E75" si="11">SUM(D76:D77)</f>
        <v>0</v>
      </c>
      <c r="E75" s="38">
        <f t="shared" si="11"/>
        <v>0</v>
      </c>
    </row>
    <row r="76" spans="1:5" ht="18" customHeight="1">
      <c r="A76" s="1">
        <v>2339</v>
      </c>
      <c r="B76" s="2">
        <v>6121</v>
      </c>
      <c r="C76" s="6" t="s">
        <v>46</v>
      </c>
      <c r="D76" s="31"/>
      <c r="E76" s="36">
        <v>0</v>
      </c>
    </row>
    <row r="77" spans="1:5" ht="15.75" thickBot="1">
      <c r="A77" s="1"/>
      <c r="B77" s="2">
        <v>5171</v>
      </c>
      <c r="C77" s="6" t="s">
        <v>43</v>
      </c>
      <c r="D77" s="31"/>
      <c r="E77" s="36">
        <v>0</v>
      </c>
    </row>
    <row r="78" spans="1:5" ht="18" customHeight="1" thickBot="1">
      <c r="A78" s="51" t="s">
        <v>57</v>
      </c>
      <c r="B78" s="52"/>
      <c r="C78" s="52"/>
      <c r="D78" s="33">
        <f t="shared" ref="D78:E78" si="12">SUM(D79:D80)</f>
        <v>0</v>
      </c>
      <c r="E78" s="38">
        <f t="shared" si="12"/>
        <v>500000</v>
      </c>
    </row>
    <row r="79" spans="1:5">
      <c r="A79" s="1">
        <v>2341</v>
      </c>
      <c r="B79" s="2">
        <v>6121</v>
      </c>
      <c r="C79" s="6" t="s">
        <v>46</v>
      </c>
      <c r="D79" s="31"/>
      <c r="E79" s="36"/>
    </row>
    <row r="80" spans="1:5" ht="15.75" thickBot="1">
      <c r="A80" s="8"/>
      <c r="B80" s="9">
        <v>5171</v>
      </c>
      <c r="C80" s="10" t="s">
        <v>153</v>
      </c>
      <c r="D80" s="32"/>
      <c r="E80" s="50">
        <v>500000</v>
      </c>
    </row>
    <row r="81" spans="1:10" ht="18" customHeight="1" thickBot="1">
      <c r="A81" s="51" t="s">
        <v>58</v>
      </c>
      <c r="B81" s="52"/>
      <c r="C81" s="52"/>
      <c r="D81" s="33">
        <f t="shared" ref="D81:E81" si="13">SUM(D82:D85)</f>
        <v>0</v>
      </c>
      <c r="E81" s="38">
        <f t="shared" si="13"/>
        <v>251680</v>
      </c>
    </row>
    <row r="82" spans="1:10">
      <c r="A82" s="3">
        <v>3111</v>
      </c>
      <c r="B82" s="4">
        <v>5156</v>
      </c>
      <c r="C82" s="5" t="s">
        <v>59</v>
      </c>
      <c r="D82" s="30"/>
      <c r="E82" s="35">
        <v>1680</v>
      </c>
    </row>
    <row r="83" spans="1:10">
      <c r="A83" s="3"/>
      <c r="B83" s="4">
        <v>5331</v>
      </c>
      <c r="C83" s="5" t="s">
        <v>60</v>
      </c>
      <c r="D83" s="30"/>
      <c r="E83" s="35">
        <v>200000</v>
      </c>
      <c r="J83" s="45"/>
    </row>
    <row r="84" spans="1:10">
      <c r="A84" s="1"/>
      <c r="B84" s="2">
        <v>5169</v>
      </c>
      <c r="C84" s="5" t="s">
        <v>37</v>
      </c>
      <c r="D84" s="31"/>
      <c r="E84" s="36">
        <v>0</v>
      </c>
    </row>
    <row r="85" spans="1:10" ht="15.75" thickBot="1">
      <c r="A85" s="1"/>
      <c r="B85" s="2">
        <v>5171</v>
      </c>
      <c r="C85" s="6" t="s">
        <v>139</v>
      </c>
      <c r="D85" s="31"/>
      <c r="E85" s="36">
        <v>50000</v>
      </c>
    </row>
    <row r="86" spans="1:10" ht="18" customHeight="1" thickBot="1">
      <c r="A86" s="51" t="s">
        <v>61</v>
      </c>
      <c r="B86" s="52"/>
      <c r="C86" s="52"/>
      <c r="D86" s="33">
        <f t="shared" ref="D86:E86" si="14">SUM(D87:D89)</f>
        <v>0</v>
      </c>
      <c r="E86" s="38">
        <f t="shared" si="14"/>
        <v>250000</v>
      </c>
    </row>
    <row r="87" spans="1:10">
      <c r="A87" s="3">
        <v>3113</v>
      </c>
      <c r="B87" s="4">
        <v>5331</v>
      </c>
      <c r="C87" s="5" t="s">
        <v>60</v>
      </c>
      <c r="D87" s="30"/>
      <c r="E87" s="35">
        <v>250000</v>
      </c>
    </row>
    <row r="88" spans="1:10">
      <c r="A88" s="1"/>
      <c r="B88" s="2">
        <v>5169</v>
      </c>
      <c r="C88" s="5" t="s">
        <v>37</v>
      </c>
      <c r="D88" s="31"/>
      <c r="E88" s="36">
        <v>0</v>
      </c>
    </row>
    <row r="89" spans="1:10" ht="15.75" thickBot="1">
      <c r="A89" s="8"/>
      <c r="B89" s="9">
        <v>5171</v>
      </c>
      <c r="C89" s="10" t="s">
        <v>43</v>
      </c>
      <c r="D89" s="32"/>
      <c r="E89" s="37">
        <v>0</v>
      </c>
    </row>
    <row r="90" spans="1:10" ht="18" customHeight="1" thickBot="1">
      <c r="A90" s="51" t="s">
        <v>62</v>
      </c>
      <c r="B90" s="52"/>
      <c r="C90" s="52"/>
      <c r="D90" s="33">
        <f t="shared" ref="D90:E90" si="15">SUM(D91:D95)</f>
        <v>0</v>
      </c>
      <c r="E90" s="38">
        <f t="shared" si="15"/>
        <v>11000</v>
      </c>
    </row>
    <row r="91" spans="1:10">
      <c r="A91" s="3">
        <v>3314</v>
      </c>
      <c r="B91" s="4">
        <v>2111</v>
      </c>
      <c r="C91" s="5" t="s">
        <v>63</v>
      </c>
      <c r="D91" s="30"/>
      <c r="E91" s="35">
        <v>0</v>
      </c>
    </row>
    <row r="92" spans="1:10">
      <c r="A92" s="1"/>
      <c r="B92" s="2">
        <v>2321</v>
      </c>
      <c r="C92" s="6" t="s">
        <v>64</v>
      </c>
      <c r="D92" s="31"/>
      <c r="E92" s="36">
        <v>0</v>
      </c>
    </row>
    <row r="93" spans="1:10">
      <c r="A93" s="1"/>
      <c r="B93" s="2">
        <v>5021</v>
      </c>
      <c r="C93" s="5" t="s">
        <v>31</v>
      </c>
      <c r="D93" s="31"/>
      <c r="E93" s="36">
        <v>8000</v>
      </c>
    </row>
    <row r="94" spans="1:10">
      <c r="A94" s="1"/>
      <c r="B94" s="2">
        <v>5136</v>
      </c>
      <c r="C94" s="6" t="s">
        <v>65</v>
      </c>
      <c r="D94" s="31"/>
      <c r="E94" s="36">
        <v>3000</v>
      </c>
    </row>
    <row r="95" spans="1:10" ht="15.75" thickBot="1">
      <c r="A95" s="8"/>
      <c r="B95" s="9">
        <v>5169</v>
      </c>
      <c r="C95" s="5" t="s">
        <v>37</v>
      </c>
      <c r="D95" s="32"/>
      <c r="E95" s="37">
        <v>0</v>
      </c>
    </row>
    <row r="96" spans="1:10" ht="18" customHeight="1" thickBot="1">
      <c r="A96" s="51" t="s">
        <v>66</v>
      </c>
      <c r="B96" s="52"/>
      <c r="C96" s="52"/>
      <c r="D96" s="33">
        <f t="shared" ref="D96:E96" si="16">SUM(D97:D99)</f>
        <v>0</v>
      </c>
      <c r="E96" s="38">
        <f t="shared" si="16"/>
        <v>0</v>
      </c>
    </row>
    <row r="97" spans="1:5" ht="15" customHeight="1">
      <c r="A97" s="3">
        <v>3319</v>
      </c>
      <c r="B97" s="4">
        <v>2321</v>
      </c>
      <c r="C97" s="6" t="s">
        <v>64</v>
      </c>
      <c r="D97" s="30"/>
      <c r="E97" s="35">
        <v>0</v>
      </c>
    </row>
    <row r="98" spans="1:5">
      <c r="A98" s="3"/>
      <c r="B98" s="4">
        <v>5021</v>
      </c>
      <c r="C98" s="5" t="s">
        <v>31</v>
      </c>
      <c r="D98" s="30"/>
      <c r="E98" s="35">
        <v>0</v>
      </c>
    </row>
    <row r="99" spans="1:5" ht="15.75" thickBot="1">
      <c r="A99" s="3"/>
      <c r="B99" s="2">
        <v>5169</v>
      </c>
      <c r="C99" s="6" t="s">
        <v>37</v>
      </c>
      <c r="D99" s="30"/>
      <c r="E99" s="35">
        <v>0</v>
      </c>
    </row>
    <row r="100" spans="1:5" ht="18" customHeight="1" thickBot="1">
      <c r="A100" s="51" t="s">
        <v>67</v>
      </c>
      <c r="B100" s="52"/>
      <c r="C100" s="52"/>
      <c r="D100" s="33">
        <f t="shared" ref="D100:E100" si="17">SUM(D101:D102)</f>
        <v>0</v>
      </c>
      <c r="E100" s="38">
        <f t="shared" si="17"/>
        <v>400000</v>
      </c>
    </row>
    <row r="101" spans="1:5">
      <c r="A101" s="1">
        <v>3329</v>
      </c>
      <c r="B101" s="2">
        <v>2321</v>
      </c>
      <c r="C101" s="6" t="s">
        <v>64</v>
      </c>
      <c r="D101" s="31"/>
      <c r="E101" s="36">
        <v>0</v>
      </c>
    </row>
    <row r="102" spans="1:5" ht="15.75" thickBot="1">
      <c r="A102" s="1"/>
      <c r="B102" s="2">
        <v>5169</v>
      </c>
      <c r="C102" s="5" t="s">
        <v>151</v>
      </c>
      <c r="D102" s="31"/>
      <c r="E102" s="49">
        <v>400000</v>
      </c>
    </row>
    <row r="103" spans="1:5" ht="18" customHeight="1" thickBot="1">
      <c r="A103" s="51" t="s">
        <v>68</v>
      </c>
      <c r="B103" s="52"/>
      <c r="C103" s="52"/>
      <c r="D103" s="33">
        <f t="shared" ref="D103:E103" si="18">SUM(D104:D105)</f>
        <v>0</v>
      </c>
      <c r="E103" s="38">
        <f t="shared" si="18"/>
        <v>0</v>
      </c>
    </row>
    <row r="104" spans="1:5">
      <c r="A104" s="1">
        <v>3330</v>
      </c>
      <c r="B104" s="2">
        <v>2321</v>
      </c>
      <c r="C104" s="6" t="s">
        <v>64</v>
      </c>
      <c r="D104" s="31"/>
      <c r="E104" s="36">
        <v>0</v>
      </c>
    </row>
    <row r="105" spans="1:5" ht="15.75" thickBot="1">
      <c r="A105" s="1"/>
      <c r="B105" s="2">
        <v>5223</v>
      </c>
      <c r="C105" s="5" t="s">
        <v>69</v>
      </c>
      <c r="D105" s="31"/>
      <c r="E105" s="36">
        <v>0</v>
      </c>
    </row>
    <row r="106" spans="1:5" ht="18" customHeight="1" thickBot="1">
      <c r="A106" s="51" t="s">
        <v>70</v>
      </c>
      <c r="B106" s="52"/>
      <c r="C106" s="52"/>
      <c r="D106" s="33">
        <f t="shared" ref="D106:E106" si="19">SUM(D107:D113)</f>
        <v>10000</v>
      </c>
      <c r="E106" s="38">
        <f t="shared" si="19"/>
        <v>125000</v>
      </c>
    </row>
    <row r="107" spans="1:5">
      <c r="A107" s="1">
        <v>3392</v>
      </c>
      <c r="B107" s="2">
        <v>3613</v>
      </c>
      <c r="C107" s="6" t="s">
        <v>71</v>
      </c>
      <c r="D107" s="31">
        <v>10000</v>
      </c>
      <c r="E107" s="36"/>
    </row>
    <row r="108" spans="1:5">
      <c r="A108" s="1"/>
      <c r="B108" s="2">
        <v>5021</v>
      </c>
      <c r="C108" s="5" t="s">
        <v>31</v>
      </c>
      <c r="D108" s="31"/>
      <c r="E108" s="36">
        <v>0</v>
      </c>
    </row>
    <row r="109" spans="1:5">
      <c r="A109" s="1"/>
      <c r="B109" s="2">
        <v>5139</v>
      </c>
      <c r="C109" s="6" t="s">
        <v>32</v>
      </c>
      <c r="D109" s="31"/>
      <c r="E109" s="36">
        <v>0</v>
      </c>
    </row>
    <row r="110" spans="1:5">
      <c r="A110" s="1"/>
      <c r="B110" s="2">
        <v>5169</v>
      </c>
      <c r="C110" s="10" t="s">
        <v>37</v>
      </c>
      <c r="D110" s="31"/>
      <c r="E110" s="36">
        <v>0</v>
      </c>
    </row>
    <row r="111" spans="1:5">
      <c r="A111" s="1"/>
      <c r="B111" s="9">
        <v>5171</v>
      </c>
      <c r="C111" s="10" t="s">
        <v>43</v>
      </c>
      <c r="D111" s="31"/>
      <c r="E111" s="36">
        <v>30000</v>
      </c>
    </row>
    <row r="112" spans="1:5">
      <c r="A112" s="1"/>
      <c r="B112" s="9">
        <v>5154</v>
      </c>
      <c r="C112" s="6" t="s">
        <v>42</v>
      </c>
      <c r="D112" s="31"/>
      <c r="E112" s="36">
        <v>20000</v>
      </c>
    </row>
    <row r="113" spans="1:5" ht="15.75" thickBot="1">
      <c r="A113" s="1"/>
      <c r="B113" s="9">
        <v>5153</v>
      </c>
      <c r="C113" s="6" t="s">
        <v>41</v>
      </c>
      <c r="D113" s="31"/>
      <c r="E113" s="36">
        <v>75000</v>
      </c>
    </row>
    <row r="114" spans="1:5" ht="18" customHeight="1" thickBot="1">
      <c r="A114" s="51" t="s">
        <v>146</v>
      </c>
      <c r="B114" s="52"/>
      <c r="C114" s="52"/>
      <c r="D114" s="33">
        <f t="shared" ref="D114:E114" si="20">SUM(D115:D117)</f>
        <v>0</v>
      </c>
      <c r="E114" s="38">
        <f t="shared" si="20"/>
        <v>10000</v>
      </c>
    </row>
    <row r="115" spans="1:5">
      <c r="A115" s="1">
        <v>3341</v>
      </c>
      <c r="B115" s="2">
        <v>5139</v>
      </c>
      <c r="C115" s="6" t="s">
        <v>32</v>
      </c>
      <c r="D115" s="31"/>
      <c r="E115" s="36">
        <v>0</v>
      </c>
    </row>
    <row r="116" spans="1:5">
      <c r="A116" s="1"/>
      <c r="B116" s="2">
        <v>5169</v>
      </c>
      <c r="C116" s="7" t="s">
        <v>37</v>
      </c>
      <c r="D116" s="31"/>
      <c r="E116" s="36">
        <v>0</v>
      </c>
    </row>
    <row r="117" spans="1:5" ht="15.75" thickBot="1">
      <c r="A117" s="1"/>
      <c r="B117" s="2">
        <v>5171</v>
      </c>
      <c r="C117" s="5" t="s">
        <v>43</v>
      </c>
      <c r="D117" s="31"/>
      <c r="E117" s="36">
        <v>10000</v>
      </c>
    </row>
    <row r="118" spans="1:5" ht="18" customHeight="1" thickBot="1">
      <c r="A118" s="51" t="s">
        <v>72</v>
      </c>
      <c r="B118" s="52"/>
      <c r="C118" s="52"/>
      <c r="D118" s="33">
        <f t="shared" ref="D118:E118" si="21">SUM(D119:D126)</f>
        <v>50000</v>
      </c>
      <c r="E118" s="38">
        <f t="shared" si="21"/>
        <v>122000</v>
      </c>
    </row>
    <row r="119" spans="1:5">
      <c r="A119" s="1">
        <v>3399</v>
      </c>
      <c r="B119" s="9">
        <v>2321</v>
      </c>
      <c r="C119" s="6" t="s">
        <v>64</v>
      </c>
      <c r="D119" s="31"/>
      <c r="E119" s="36">
        <v>0</v>
      </c>
    </row>
    <row r="120" spans="1:5">
      <c r="A120" s="1"/>
      <c r="B120" s="9">
        <v>2111</v>
      </c>
      <c r="C120" s="6" t="s">
        <v>73</v>
      </c>
      <c r="D120" s="31">
        <v>50000</v>
      </c>
      <c r="E120" s="36"/>
    </row>
    <row r="121" spans="1:5">
      <c r="A121" s="1"/>
      <c r="B121" s="9">
        <v>5194</v>
      </c>
      <c r="C121" s="6" t="s">
        <v>74</v>
      </c>
      <c r="D121" s="31"/>
      <c r="E121" s="36">
        <v>12000</v>
      </c>
    </row>
    <row r="122" spans="1:5">
      <c r="A122" s="1"/>
      <c r="B122" s="9">
        <v>5492</v>
      </c>
      <c r="C122" s="6" t="s">
        <v>75</v>
      </c>
      <c r="D122" s="31"/>
      <c r="E122" s="36">
        <v>0</v>
      </c>
    </row>
    <row r="123" spans="1:5">
      <c r="A123" s="1"/>
      <c r="B123" s="9">
        <v>5222</v>
      </c>
      <c r="C123" s="5" t="s">
        <v>76</v>
      </c>
      <c r="D123" s="31"/>
      <c r="E123" s="36">
        <v>0</v>
      </c>
    </row>
    <row r="124" spans="1:5">
      <c r="A124" s="1"/>
      <c r="B124" s="9">
        <v>5139</v>
      </c>
      <c r="C124" s="6" t="s">
        <v>32</v>
      </c>
      <c r="D124" s="31"/>
      <c r="E124" s="36">
        <v>10000</v>
      </c>
    </row>
    <row r="125" spans="1:5">
      <c r="A125" s="1"/>
      <c r="B125" s="9">
        <v>5169</v>
      </c>
      <c r="C125" s="10" t="s">
        <v>37</v>
      </c>
      <c r="D125" s="31"/>
      <c r="E125" s="36">
        <v>75000</v>
      </c>
    </row>
    <row r="126" spans="1:5" ht="15.75" thickBot="1">
      <c r="A126" s="8"/>
      <c r="B126" s="9">
        <v>5175</v>
      </c>
      <c r="C126" s="10" t="s">
        <v>77</v>
      </c>
      <c r="D126" s="32"/>
      <c r="E126" s="37">
        <v>25000</v>
      </c>
    </row>
    <row r="127" spans="1:5" ht="18" customHeight="1" thickBot="1">
      <c r="A127" s="51" t="s">
        <v>78</v>
      </c>
      <c r="B127" s="52"/>
      <c r="C127" s="52"/>
      <c r="D127" s="33">
        <f t="shared" ref="D127:E127" si="22">SUM(D128:D133)</f>
        <v>125000</v>
      </c>
      <c r="E127" s="38">
        <f t="shared" si="22"/>
        <v>1000000</v>
      </c>
    </row>
    <row r="128" spans="1:5" ht="18" customHeight="1">
      <c r="A128" s="3">
        <v>3419</v>
      </c>
      <c r="B128" s="2">
        <v>3132</v>
      </c>
      <c r="C128" s="6" t="s">
        <v>71</v>
      </c>
      <c r="D128" s="30">
        <v>5000</v>
      </c>
      <c r="E128" s="35">
        <v>0</v>
      </c>
    </row>
    <row r="129" spans="1:7" ht="15.75" customHeight="1">
      <c r="A129" s="3"/>
      <c r="B129" s="2">
        <v>5151</v>
      </c>
      <c r="C129" s="6" t="s">
        <v>79</v>
      </c>
      <c r="D129" s="30"/>
      <c r="E129" s="35">
        <v>5000</v>
      </c>
    </row>
    <row r="130" spans="1:7">
      <c r="A130" s="3"/>
      <c r="B130" s="2">
        <v>5139</v>
      </c>
      <c r="C130" s="6" t="s">
        <v>32</v>
      </c>
      <c r="D130" s="30"/>
      <c r="E130" s="35">
        <v>20000</v>
      </c>
    </row>
    <row r="131" spans="1:7">
      <c r="A131" s="3"/>
      <c r="B131" s="2">
        <v>5169</v>
      </c>
      <c r="C131" s="5" t="s">
        <v>37</v>
      </c>
      <c r="D131" s="30"/>
      <c r="E131" s="35">
        <v>25000</v>
      </c>
    </row>
    <row r="132" spans="1:7" ht="30">
      <c r="A132" s="3"/>
      <c r="B132" s="2">
        <v>5171</v>
      </c>
      <c r="C132" s="5" t="s">
        <v>152</v>
      </c>
      <c r="D132" s="30">
        <v>120000</v>
      </c>
      <c r="E132" s="48">
        <v>900000</v>
      </c>
    </row>
    <row r="133" spans="1:7" ht="15.75" thickBot="1">
      <c r="A133" s="1"/>
      <c r="B133" s="2">
        <v>5222</v>
      </c>
      <c r="C133" s="5" t="s">
        <v>156</v>
      </c>
      <c r="D133" s="31"/>
      <c r="E133" s="47">
        <v>50000</v>
      </c>
    </row>
    <row r="134" spans="1:7" ht="18.75" customHeight="1" thickBot="1">
      <c r="A134" s="51" t="s">
        <v>80</v>
      </c>
      <c r="B134" s="52"/>
      <c r="C134" s="52"/>
      <c r="D134" s="33">
        <f t="shared" ref="D134:E134" si="23">SUM(D135:D138)</f>
        <v>0</v>
      </c>
      <c r="E134" s="38">
        <f t="shared" si="23"/>
        <v>15000</v>
      </c>
    </row>
    <row r="135" spans="1:7">
      <c r="A135" s="3">
        <v>3421</v>
      </c>
      <c r="B135" s="2">
        <v>5139</v>
      </c>
      <c r="C135" s="6" t="s">
        <v>32</v>
      </c>
      <c r="D135" s="30"/>
      <c r="E135" s="35">
        <v>10000</v>
      </c>
    </row>
    <row r="136" spans="1:7">
      <c r="A136" s="1"/>
      <c r="B136" s="2">
        <v>5171</v>
      </c>
      <c r="C136" s="5" t="s">
        <v>43</v>
      </c>
      <c r="D136" s="31"/>
      <c r="E136" s="36">
        <v>0</v>
      </c>
    </row>
    <row r="137" spans="1:7">
      <c r="A137" s="1"/>
      <c r="B137" s="9">
        <v>5175</v>
      </c>
      <c r="C137" s="6" t="s">
        <v>81</v>
      </c>
      <c r="D137" s="31"/>
      <c r="E137" s="36">
        <v>5000</v>
      </c>
    </row>
    <row r="138" spans="1:7" ht="15.75" thickBot="1">
      <c r="A138" s="1"/>
      <c r="B138" s="9">
        <v>6121</v>
      </c>
      <c r="C138" s="6" t="s">
        <v>46</v>
      </c>
      <c r="D138" s="31"/>
      <c r="E138" s="36">
        <v>0</v>
      </c>
    </row>
    <row r="139" spans="1:7" ht="18" customHeight="1" thickBot="1">
      <c r="A139" s="51" t="s">
        <v>82</v>
      </c>
      <c r="B139" s="52"/>
      <c r="C139" s="52"/>
      <c r="D139" s="18">
        <f t="shared" ref="D139:E139" si="24">SUM(D140:D146)</f>
        <v>772813</v>
      </c>
      <c r="E139" s="38">
        <f t="shared" si="24"/>
        <v>353000</v>
      </c>
      <c r="G139" s="28"/>
    </row>
    <row r="140" spans="1:7" ht="18" customHeight="1">
      <c r="A140" s="3">
        <v>3612</v>
      </c>
      <c r="B140" s="2">
        <v>2132</v>
      </c>
      <c r="C140" s="6" t="s">
        <v>83</v>
      </c>
      <c r="D140" s="30">
        <v>646140</v>
      </c>
      <c r="E140" s="35"/>
    </row>
    <row r="141" spans="1:7" ht="18" customHeight="1">
      <c r="A141" s="3"/>
      <c r="B141" s="2">
        <v>2111</v>
      </c>
      <c r="C141" s="6" t="s">
        <v>84</v>
      </c>
      <c r="D141" s="30">
        <v>126673</v>
      </c>
      <c r="E141" s="35"/>
    </row>
    <row r="142" spans="1:7" ht="18" customHeight="1">
      <c r="A142" s="3"/>
      <c r="B142" s="2">
        <v>5141</v>
      </c>
      <c r="C142" s="6" t="s">
        <v>55</v>
      </c>
      <c r="D142" s="30"/>
      <c r="E142" s="35">
        <v>173000</v>
      </c>
    </row>
    <row r="143" spans="1:7" ht="18" customHeight="1">
      <c r="A143" s="3"/>
      <c r="B143" s="2">
        <v>5151</v>
      </c>
      <c r="C143" s="6" t="s">
        <v>79</v>
      </c>
      <c r="D143" s="30"/>
      <c r="E143" s="35">
        <v>130000</v>
      </c>
    </row>
    <row r="144" spans="1:7" ht="18" customHeight="1">
      <c r="A144" s="3"/>
      <c r="B144" s="2">
        <v>5154</v>
      </c>
      <c r="C144" s="6" t="s">
        <v>42</v>
      </c>
      <c r="D144" s="30"/>
      <c r="E144" s="35">
        <v>0</v>
      </c>
    </row>
    <row r="145" spans="1:5">
      <c r="A145" s="3"/>
      <c r="B145" s="2">
        <v>5139</v>
      </c>
      <c r="C145" s="6" t="s">
        <v>32</v>
      </c>
      <c r="D145" s="30"/>
      <c r="E145" s="35">
        <v>0</v>
      </c>
    </row>
    <row r="146" spans="1:5" ht="15.75" thickBot="1">
      <c r="A146" s="1"/>
      <c r="B146" s="2">
        <v>5171</v>
      </c>
      <c r="C146" s="5" t="s">
        <v>43</v>
      </c>
      <c r="D146" s="31"/>
      <c r="E146" s="36">
        <v>50000</v>
      </c>
    </row>
    <row r="147" spans="1:5" ht="18" customHeight="1" thickBot="1">
      <c r="A147" s="51" t="s">
        <v>85</v>
      </c>
      <c r="B147" s="52"/>
      <c r="C147" s="52"/>
      <c r="D147" s="33">
        <f t="shared" ref="D147:E147" si="25">SUM(D148:D156)</f>
        <v>35000</v>
      </c>
      <c r="E147" s="38">
        <f t="shared" si="25"/>
        <v>30000</v>
      </c>
    </row>
    <row r="148" spans="1:5">
      <c r="A148" s="3">
        <v>3613</v>
      </c>
      <c r="B148" s="2">
        <v>2132</v>
      </c>
      <c r="C148" s="6" t="s">
        <v>83</v>
      </c>
      <c r="D148" s="30">
        <v>18000</v>
      </c>
      <c r="E148" s="35"/>
    </row>
    <row r="149" spans="1:5">
      <c r="A149" s="3"/>
      <c r="B149" s="9">
        <v>2111</v>
      </c>
      <c r="C149" s="6" t="s">
        <v>84</v>
      </c>
      <c r="D149" s="30">
        <v>5000</v>
      </c>
      <c r="E149" s="35"/>
    </row>
    <row r="150" spans="1:5">
      <c r="A150" s="3"/>
      <c r="B150" s="9">
        <v>2111</v>
      </c>
      <c r="C150" s="6" t="s">
        <v>149</v>
      </c>
      <c r="D150" s="30">
        <v>12000</v>
      </c>
      <c r="E150" s="35"/>
    </row>
    <row r="151" spans="1:5">
      <c r="A151" s="3"/>
      <c r="B151" s="9">
        <v>5139</v>
      </c>
      <c r="C151" s="6" t="s">
        <v>32</v>
      </c>
      <c r="D151" s="30"/>
      <c r="E151" s="35">
        <v>0</v>
      </c>
    </row>
    <row r="152" spans="1:5">
      <c r="A152" s="3"/>
      <c r="B152" s="9">
        <v>5021</v>
      </c>
      <c r="C152" s="6" t="s">
        <v>31</v>
      </c>
      <c r="D152" s="30"/>
      <c r="E152" s="35">
        <v>0</v>
      </c>
    </row>
    <row r="153" spans="1:5">
      <c r="A153" s="3"/>
      <c r="B153" s="9">
        <v>5169</v>
      </c>
      <c r="C153" s="6" t="s">
        <v>37</v>
      </c>
      <c r="D153" s="30"/>
      <c r="E153" s="35">
        <v>0</v>
      </c>
    </row>
    <row r="154" spans="1:5">
      <c r="A154" s="3"/>
      <c r="B154" s="9">
        <v>5171</v>
      </c>
      <c r="C154" s="6" t="s">
        <v>43</v>
      </c>
      <c r="D154" s="30"/>
      <c r="E154" s="35">
        <v>30000</v>
      </c>
    </row>
    <row r="155" spans="1:5">
      <c r="A155" s="1"/>
      <c r="B155" s="9">
        <v>5151</v>
      </c>
      <c r="C155" s="6" t="s">
        <v>79</v>
      </c>
      <c r="D155" s="31"/>
      <c r="E155" s="36">
        <v>0</v>
      </c>
    </row>
    <row r="156" spans="1:5" ht="15.75" thickBot="1">
      <c r="A156" s="1"/>
      <c r="B156" s="9">
        <v>5154</v>
      </c>
      <c r="C156" s="6" t="s">
        <v>42</v>
      </c>
      <c r="D156" s="31"/>
      <c r="E156" s="36">
        <v>0</v>
      </c>
    </row>
    <row r="157" spans="1:5" ht="18" customHeight="1" thickBot="1">
      <c r="A157" s="51" t="s">
        <v>86</v>
      </c>
      <c r="B157" s="52"/>
      <c r="C157" s="52"/>
      <c r="D157" s="33">
        <f t="shared" ref="D157:E157" si="26">SUM(D158:D161)</f>
        <v>0</v>
      </c>
      <c r="E157" s="38">
        <f t="shared" si="26"/>
        <v>55000</v>
      </c>
    </row>
    <row r="158" spans="1:5">
      <c r="A158" s="3">
        <v>3631</v>
      </c>
      <c r="B158" s="2">
        <v>5139</v>
      </c>
      <c r="C158" s="6" t="s">
        <v>32</v>
      </c>
      <c r="D158" s="30"/>
      <c r="E158" s="35">
        <v>0</v>
      </c>
    </row>
    <row r="159" spans="1:5">
      <c r="A159" s="1"/>
      <c r="B159" s="9">
        <v>5169</v>
      </c>
      <c r="C159" s="6" t="s">
        <v>37</v>
      </c>
      <c r="D159" s="31"/>
      <c r="E159" s="36">
        <v>0</v>
      </c>
    </row>
    <row r="160" spans="1:5">
      <c r="A160" s="1"/>
      <c r="B160" s="9">
        <v>5171</v>
      </c>
      <c r="C160" s="6" t="s">
        <v>43</v>
      </c>
      <c r="D160" s="31"/>
      <c r="E160" s="36">
        <v>15000</v>
      </c>
    </row>
    <row r="161" spans="1:5" ht="15.75" thickBot="1">
      <c r="A161" s="1"/>
      <c r="B161" s="9">
        <v>5154</v>
      </c>
      <c r="C161" s="6" t="s">
        <v>42</v>
      </c>
      <c r="D161" s="31"/>
      <c r="E161" s="36">
        <v>40000</v>
      </c>
    </row>
    <row r="162" spans="1:5" ht="18" customHeight="1" thickBot="1">
      <c r="A162" s="51" t="s">
        <v>87</v>
      </c>
      <c r="B162" s="52"/>
      <c r="C162" s="52"/>
      <c r="D162" s="33">
        <f t="shared" ref="D162:E162" si="27">SUM(D163:D166)</f>
        <v>133000</v>
      </c>
      <c r="E162" s="38">
        <f t="shared" si="27"/>
        <v>110000</v>
      </c>
    </row>
    <row r="163" spans="1:5" ht="18" customHeight="1">
      <c r="A163" s="3">
        <v>3633</v>
      </c>
      <c r="B163" s="2">
        <v>2133</v>
      </c>
      <c r="C163" s="6" t="s">
        <v>88</v>
      </c>
      <c r="D163" s="30">
        <v>133000</v>
      </c>
      <c r="E163" s="35"/>
    </row>
    <row r="164" spans="1:5">
      <c r="A164" s="3"/>
      <c r="B164" s="2">
        <v>5139</v>
      </c>
      <c r="C164" s="6" t="s">
        <v>32</v>
      </c>
      <c r="D164" s="30"/>
      <c r="E164" s="35">
        <v>0</v>
      </c>
    </row>
    <row r="165" spans="1:5">
      <c r="A165" s="1"/>
      <c r="B165" s="9">
        <v>5169</v>
      </c>
      <c r="C165" s="6" t="s">
        <v>37</v>
      </c>
      <c r="D165" s="31"/>
      <c r="E165" s="36">
        <v>0</v>
      </c>
    </row>
    <row r="166" spans="1:5" ht="15.75" thickBot="1">
      <c r="A166" s="1"/>
      <c r="B166" s="9">
        <v>5171</v>
      </c>
      <c r="C166" s="6" t="s">
        <v>43</v>
      </c>
      <c r="D166" s="31"/>
      <c r="E166" s="36">
        <v>110000</v>
      </c>
    </row>
    <row r="167" spans="1:5" ht="18" customHeight="1" thickBot="1">
      <c r="A167" s="51" t="s">
        <v>89</v>
      </c>
      <c r="B167" s="52"/>
      <c r="C167" s="52"/>
      <c r="D167" s="33">
        <f t="shared" ref="D167:E167" si="28">SUM(D168:D169)</f>
        <v>0</v>
      </c>
      <c r="E167" s="38">
        <f t="shared" si="28"/>
        <v>50000</v>
      </c>
    </row>
    <row r="168" spans="1:5">
      <c r="A168" s="3">
        <v>3635</v>
      </c>
      <c r="B168" s="2" t="s">
        <v>90</v>
      </c>
      <c r="C168" s="6" t="s">
        <v>32</v>
      </c>
      <c r="D168" s="30"/>
      <c r="E168" s="35">
        <v>0</v>
      </c>
    </row>
    <row r="169" spans="1:5" ht="15.75" thickBot="1">
      <c r="A169" s="1"/>
      <c r="B169" s="9" t="s">
        <v>90</v>
      </c>
      <c r="C169" s="6" t="s">
        <v>37</v>
      </c>
      <c r="D169" s="31"/>
      <c r="E169" s="36">
        <v>50000</v>
      </c>
    </row>
    <row r="170" spans="1:5" ht="18" customHeight="1" thickBot="1">
      <c r="A170" s="51" t="s">
        <v>91</v>
      </c>
      <c r="B170" s="52"/>
      <c r="C170" s="52"/>
      <c r="D170" s="33">
        <f t="shared" ref="D170:E170" si="29">SUM(D171:D179)</f>
        <v>2000</v>
      </c>
      <c r="E170" s="38">
        <f t="shared" si="29"/>
        <v>8100</v>
      </c>
    </row>
    <row r="171" spans="1:5">
      <c r="A171" s="3">
        <v>3635</v>
      </c>
      <c r="B171" s="2">
        <v>3111</v>
      </c>
      <c r="C171" s="6" t="s">
        <v>28</v>
      </c>
      <c r="D171" s="30"/>
      <c r="E171" s="35">
        <v>0</v>
      </c>
    </row>
    <row r="172" spans="1:5">
      <c r="A172" s="1"/>
      <c r="B172" s="9">
        <v>2131</v>
      </c>
      <c r="C172" s="6" t="s">
        <v>27</v>
      </c>
      <c r="D172" s="31">
        <v>2000</v>
      </c>
      <c r="E172" s="36"/>
    </row>
    <row r="173" spans="1:5">
      <c r="A173" s="1">
        <v>3639</v>
      </c>
      <c r="B173" s="9">
        <v>5021</v>
      </c>
      <c r="C173" s="6" t="s">
        <v>31</v>
      </c>
      <c r="D173" s="31"/>
      <c r="E173" s="36">
        <v>0</v>
      </c>
    </row>
    <row r="174" spans="1:5">
      <c r="A174" s="1"/>
      <c r="B174" s="9">
        <v>6130</v>
      </c>
      <c r="C174" s="6" t="s">
        <v>92</v>
      </c>
      <c r="D174" s="31"/>
      <c r="E174" s="36">
        <v>0</v>
      </c>
    </row>
    <row r="175" spans="1:5">
      <c r="A175" s="1"/>
      <c r="B175" s="9">
        <v>5169</v>
      </c>
      <c r="C175" s="6" t="s">
        <v>93</v>
      </c>
      <c r="D175" s="31"/>
      <c r="E175" s="36">
        <v>0</v>
      </c>
    </row>
    <row r="176" spans="1:5">
      <c r="A176" s="1"/>
      <c r="B176" s="9">
        <v>5169</v>
      </c>
      <c r="C176" s="6" t="s">
        <v>94</v>
      </c>
      <c r="D176" s="31"/>
      <c r="E176" s="36">
        <v>0</v>
      </c>
    </row>
    <row r="177" spans="1:5">
      <c r="A177" s="1"/>
      <c r="B177" s="9">
        <v>5154</v>
      </c>
      <c r="C177" s="6" t="s">
        <v>42</v>
      </c>
      <c r="D177" s="31"/>
      <c r="E177" s="36">
        <v>0</v>
      </c>
    </row>
    <row r="178" spans="1:5">
      <c r="A178" s="1"/>
      <c r="B178" s="9">
        <v>5329</v>
      </c>
      <c r="C178" s="6" t="s">
        <v>148</v>
      </c>
      <c r="D178" s="31"/>
      <c r="E178" s="36">
        <v>8100</v>
      </c>
    </row>
    <row r="179" spans="1:5" ht="15.75" thickBot="1">
      <c r="A179" s="1"/>
      <c r="B179" s="9">
        <v>5169</v>
      </c>
      <c r="C179" s="6" t="s">
        <v>37</v>
      </c>
      <c r="D179" s="31"/>
      <c r="E179" s="36">
        <v>0</v>
      </c>
    </row>
    <row r="180" spans="1:5" ht="18" customHeight="1" thickBot="1">
      <c r="A180" s="51" t="s">
        <v>95</v>
      </c>
      <c r="B180" s="52"/>
      <c r="C180" s="52"/>
      <c r="D180" s="33">
        <f t="shared" ref="D180:E180" si="30">SUM(D181:D182)</f>
        <v>0</v>
      </c>
      <c r="E180" s="38">
        <f t="shared" si="30"/>
        <v>10000</v>
      </c>
    </row>
    <row r="181" spans="1:5">
      <c r="A181" s="3">
        <v>3721</v>
      </c>
      <c r="B181" s="2">
        <v>5168</v>
      </c>
      <c r="C181" s="6" t="s">
        <v>96</v>
      </c>
      <c r="D181" s="30"/>
      <c r="E181" s="35">
        <v>0</v>
      </c>
    </row>
    <row r="182" spans="1:5" ht="15.75" thickBot="1">
      <c r="A182" s="1"/>
      <c r="B182" s="9">
        <v>5169</v>
      </c>
      <c r="C182" s="6" t="s">
        <v>37</v>
      </c>
      <c r="D182" s="31"/>
      <c r="E182" s="36">
        <v>10000</v>
      </c>
    </row>
    <row r="183" spans="1:5" ht="18" customHeight="1" thickBot="1">
      <c r="A183" s="51" t="s">
        <v>97</v>
      </c>
      <c r="B183" s="52"/>
      <c r="C183" s="52"/>
      <c r="D183" s="33">
        <f>SUM(D184:D186)</f>
        <v>0</v>
      </c>
      <c r="E183" s="38">
        <f>SUM(E184:E186)</f>
        <v>402620</v>
      </c>
    </row>
    <row r="184" spans="1:5">
      <c r="A184" s="3">
        <v>3722</v>
      </c>
      <c r="B184" s="2">
        <v>5168</v>
      </c>
      <c r="C184" s="6" t="s">
        <v>96</v>
      </c>
      <c r="D184" s="30"/>
      <c r="E184" s="35">
        <v>0</v>
      </c>
    </row>
    <row r="185" spans="1:5">
      <c r="A185" s="3"/>
      <c r="B185" s="9">
        <v>5159</v>
      </c>
      <c r="C185" s="6" t="s">
        <v>37</v>
      </c>
      <c r="D185" s="30"/>
      <c r="E185" s="35">
        <v>400000</v>
      </c>
    </row>
    <row r="186" spans="1:5" ht="15.75" thickBot="1">
      <c r="A186" s="1"/>
      <c r="B186" s="9">
        <v>5329</v>
      </c>
      <c r="C186" s="6" t="s">
        <v>98</v>
      </c>
      <c r="D186" s="31"/>
      <c r="E186" s="36">
        <v>2620</v>
      </c>
    </row>
    <row r="187" spans="1:5" ht="18" customHeight="1" thickBot="1">
      <c r="A187" s="51" t="s">
        <v>99</v>
      </c>
      <c r="B187" s="52"/>
      <c r="C187" s="52"/>
      <c r="D187" s="33">
        <f t="shared" ref="D187:E187" si="31">SUM(D188:D194)</f>
        <v>0</v>
      </c>
      <c r="E187" s="38">
        <f t="shared" si="31"/>
        <v>46000</v>
      </c>
    </row>
    <row r="188" spans="1:5">
      <c r="A188" s="3">
        <v>3723</v>
      </c>
      <c r="B188" s="2">
        <v>2111</v>
      </c>
      <c r="C188" s="6" t="s">
        <v>100</v>
      </c>
      <c r="D188" s="30"/>
      <c r="E188" s="35">
        <v>0</v>
      </c>
    </row>
    <row r="189" spans="1:5">
      <c r="A189" s="1"/>
      <c r="B189" s="2">
        <v>5021</v>
      </c>
      <c r="C189" s="6" t="s">
        <v>31</v>
      </c>
      <c r="D189" s="31"/>
      <c r="E189" s="36">
        <v>0</v>
      </c>
    </row>
    <row r="190" spans="1:5">
      <c r="A190" s="1"/>
      <c r="B190" s="9">
        <v>5165</v>
      </c>
      <c r="C190" s="6" t="s">
        <v>59</v>
      </c>
      <c r="D190" s="31"/>
      <c r="E190" s="36">
        <v>1000</v>
      </c>
    </row>
    <row r="191" spans="1:5">
      <c r="A191" s="1"/>
      <c r="B191" s="9">
        <v>5169</v>
      </c>
      <c r="C191" s="6" t="s">
        <v>37</v>
      </c>
      <c r="D191" s="31"/>
      <c r="E191" s="36">
        <v>25000</v>
      </c>
    </row>
    <row r="192" spans="1:5">
      <c r="A192" s="1"/>
      <c r="B192" s="9">
        <v>5171</v>
      </c>
      <c r="C192" s="6" t="s">
        <v>101</v>
      </c>
      <c r="D192" s="31"/>
      <c r="E192" s="36">
        <v>10000</v>
      </c>
    </row>
    <row r="193" spans="1:5">
      <c r="A193" s="1"/>
      <c r="B193" s="9">
        <v>6122</v>
      </c>
      <c r="C193" s="6" t="s">
        <v>102</v>
      </c>
      <c r="D193" s="31"/>
      <c r="E193" s="36">
        <v>0</v>
      </c>
    </row>
    <row r="194" spans="1:5" ht="15.75" thickBot="1">
      <c r="A194" s="1"/>
      <c r="B194" s="9">
        <v>5156</v>
      </c>
      <c r="C194" s="6" t="s">
        <v>33</v>
      </c>
      <c r="D194" s="31"/>
      <c r="E194" s="36">
        <v>10000</v>
      </c>
    </row>
    <row r="195" spans="1:5" ht="18" customHeight="1" thickBot="1">
      <c r="A195" s="51" t="s">
        <v>103</v>
      </c>
      <c r="B195" s="52"/>
      <c r="C195" s="52"/>
      <c r="D195" s="33">
        <f t="shared" ref="D195:E195" si="32">SUM(D196)</f>
        <v>0</v>
      </c>
      <c r="E195" s="38">
        <f t="shared" si="32"/>
        <v>4000</v>
      </c>
    </row>
    <row r="196" spans="1:5" ht="15.75" thickBot="1">
      <c r="A196" s="3">
        <v>3728</v>
      </c>
      <c r="B196" s="2">
        <v>5168</v>
      </c>
      <c r="C196" s="6" t="s">
        <v>96</v>
      </c>
      <c r="D196" s="30"/>
      <c r="E196" s="35">
        <v>4000</v>
      </c>
    </row>
    <row r="197" spans="1:5" ht="18" customHeight="1" thickBot="1">
      <c r="A197" s="51" t="s">
        <v>104</v>
      </c>
      <c r="B197" s="52"/>
      <c r="C197" s="52"/>
      <c r="D197" s="33">
        <f t="shared" ref="D197:E197" si="33">SUM(D198:D203)</f>
        <v>0</v>
      </c>
      <c r="E197" s="38">
        <f t="shared" si="33"/>
        <v>37000</v>
      </c>
    </row>
    <row r="198" spans="1:5">
      <c r="A198" s="1">
        <v>3745</v>
      </c>
      <c r="B198" s="2">
        <v>5021</v>
      </c>
      <c r="C198" s="6" t="s">
        <v>31</v>
      </c>
      <c r="D198" s="31"/>
      <c r="E198" s="36">
        <v>0</v>
      </c>
    </row>
    <row r="199" spans="1:5">
      <c r="A199" s="1"/>
      <c r="B199" s="2">
        <v>5132</v>
      </c>
      <c r="C199" s="5" t="s">
        <v>105</v>
      </c>
      <c r="D199" s="31"/>
      <c r="E199" s="36">
        <v>2000</v>
      </c>
    </row>
    <row r="200" spans="1:5">
      <c r="A200" s="1"/>
      <c r="B200" s="2">
        <v>5169</v>
      </c>
      <c r="C200" s="5" t="s">
        <v>37</v>
      </c>
      <c r="D200" s="31"/>
      <c r="E200" s="36">
        <v>15000</v>
      </c>
    </row>
    <row r="201" spans="1:5">
      <c r="A201" s="1"/>
      <c r="B201" s="2">
        <v>5139</v>
      </c>
      <c r="C201" s="6" t="s">
        <v>32</v>
      </c>
      <c r="D201" s="31"/>
      <c r="E201" s="36">
        <v>10000</v>
      </c>
    </row>
    <row r="202" spans="1:5">
      <c r="A202" s="1"/>
      <c r="B202" s="2">
        <v>5156</v>
      </c>
      <c r="C202" s="10" t="s">
        <v>33</v>
      </c>
      <c r="D202" s="31"/>
      <c r="E202" s="36">
        <v>10000</v>
      </c>
    </row>
    <row r="203" spans="1:5" ht="15.75" thickBot="1">
      <c r="A203" s="1"/>
      <c r="B203" s="9">
        <v>5171</v>
      </c>
      <c r="C203" s="10" t="s">
        <v>43</v>
      </c>
      <c r="D203" s="31"/>
      <c r="E203" s="36">
        <v>0</v>
      </c>
    </row>
    <row r="204" spans="1:5" ht="18" customHeight="1" thickBot="1">
      <c r="A204" s="51" t="s">
        <v>106</v>
      </c>
      <c r="B204" s="52"/>
      <c r="C204" s="52"/>
      <c r="D204" s="33">
        <f t="shared" ref="D204:E204" si="34">D205</f>
        <v>0</v>
      </c>
      <c r="E204" s="38">
        <f t="shared" si="34"/>
        <v>9000</v>
      </c>
    </row>
    <row r="205" spans="1:5" ht="15.75" thickBot="1">
      <c r="A205" s="1">
        <v>4339</v>
      </c>
      <c r="B205" s="2">
        <v>5492</v>
      </c>
      <c r="C205" s="6" t="s">
        <v>74</v>
      </c>
      <c r="D205" s="31"/>
      <c r="E205" s="36">
        <v>9000</v>
      </c>
    </row>
    <row r="206" spans="1:5" ht="18" customHeight="1" thickBot="1">
      <c r="A206" s="51" t="s">
        <v>107</v>
      </c>
      <c r="B206" s="52"/>
      <c r="C206" s="52"/>
      <c r="D206" s="33">
        <f t="shared" ref="D206:E206" si="35">D207</f>
        <v>0</v>
      </c>
      <c r="E206" s="38">
        <f t="shared" si="35"/>
        <v>30000</v>
      </c>
    </row>
    <row r="207" spans="1:5" ht="30.75" thickBot="1">
      <c r="A207" s="1">
        <v>4357</v>
      </c>
      <c r="B207" s="2" t="s">
        <v>90</v>
      </c>
      <c r="C207" s="6" t="s">
        <v>140</v>
      </c>
      <c r="D207" s="31"/>
      <c r="E207" s="36">
        <v>30000</v>
      </c>
    </row>
    <row r="208" spans="1:5" ht="18" customHeight="1" thickBot="1">
      <c r="A208" s="51" t="s">
        <v>108</v>
      </c>
      <c r="B208" s="52"/>
      <c r="C208" s="52"/>
      <c r="D208" s="18">
        <f t="shared" ref="D208:E208" si="36">SUM(D209:D220)</f>
        <v>0</v>
      </c>
      <c r="E208" s="38">
        <f t="shared" si="36"/>
        <v>33000</v>
      </c>
    </row>
    <row r="209" spans="1:5">
      <c r="A209" s="1">
        <v>5512</v>
      </c>
      <c r="B209" s="2">
        <v>5021</v>
      </c>
      <c r="C209" s="6" t="s">
        <v>31</v>
      </c>
      <c r="D209" s="31"/>
      <c r="E209" s="36">
        <v>0</v>
      </c>
    </row>
    <row r="210" spans="1:5">
      <c r="A210" s="1"/>
      <c r="B210" s="2">
        <v>5222</v>
      </c>
      <c r="C210" s="5" t="s">
        <v>109</v>
      </c>
      <c r="D210" s="31"/>
      <c r="E210" s="36">
        <v>0</v>
      </c>
    </row>
    <row r="211" spans="1:5">
      <c r="A211" s="1"/>
      <c r="B211" s="2">
        <v>5134</v>
      </c>
      <c r="C211" s="5" t="s">
        <v>110</v>
      </c>
      <c r="D211" s="31"/>
      <c r="E211" s="36">
        <v>0</v>
      </c>
    </row>
    <row r="212" spans="1:5">
      <c r="A212" s="1"/>
      <c r="B212" s="2">
        <v>5137</v>
      </c>
      <c r="C212" s="5" t="s">
        <v>39</v>
      </c>
      <c r="D212" s="31"/>
      <c r="E212" s="36">
        <v>0</v>
      </c>
    </row>
    <row r="213" spans="1:5">
      <c r="A213" s="1"/>
      <c r="B213" s="2">
        <v>5151</v>
      </c>
      <c r="C213" s="5" t="s">
        <v>79</v>
      </c>
      <c r="D213" s="31"/>
      <c r="E213" s="36">
        <v>1000</v>
      </c>
    </row>
    <row r="214" spans="1:5">
      <c r="A214" s="1"/>
      <c r="B214" s="2">
        <v>5154</v>
      </c>
      <c r="C214" s="5" t="s">
        <v>42</v>
      </c>
      <c r="D214" s="31"/>
      <c r="E214" s="36">
        <v>7000</v>
      </c>
    </row>
    <row r="215" spans="1:5">
      <c r="A215" s="1"/>
      <c r="B215" s="2">
        <v>5167</v>
      </c>
      <c r="C215" s="5" t="s">
        <v>111</v>
      </c>
      <c r="D215" s="31"/>
      <c r="E215" s="36">
        <v>3000</v>
      </c>
    </row>
    <row r="216" spans="1:5">
      <c r="A216" s="1"/>
      <c r="B216" s="2">
        <v>5169</v>
      </c>
      <c r="C216" s="5" t="s">
        <v>37</v>
      </c>
      <c r="D216" s="31"/>
      <c r="E216" s="36">
        <v>5000</v>
      </c>
    </row>
    <row r="217" spans="1:5">
      <c r="A217" s="1"/>
      <c r="B217" s="2">
        <v>5139</v>
      </c>
      <c r="C217" s="6" t="s">
        <v>32</v>
      </c>
      <c r="D217" s="31"/>
      <c r="E217" s="36">
        <v>10000</v>
      </c>
    </row>
    <row r="218" spans="1:5">
      <c r="A218" s="1"/>
      <c r="B218" s="2">
        <v>5156</v>
      </c>
      <c r="C218" s="10" t="s">
        <v>33</v>
      </c>
      <c r="D218" s="31"/>
      <c r="E218" s="36">
        <v>7000</v>
      </c>
    </row>
    <row r="219" spans="1:5">
      <c r="A219" s="1"/>
      <c r="B219" s="9">
        <v>5175</v>
      </c>
      <c r="C219" s="10" t="s">
        <v>81</v>
      </c>
      <c r="D219" s="31"/>
      <c r="E219" s="36">
        <v>0</v>
      </c>
    </row>
    <row r="220" spans="1:5" ht="15.75" thickBot="1">
      <c r="A220" s="1"/>
      <c r="B220" s="9">
        <v>5171</v>
      </c>
      <c r="C220" s="10" t="s">
        <v>43</v>
      </c>
      <c r="D220" s="31"/>
      <c r="E220" s="36">
        <v>0</v>
      </c>
    </row>
    <row r="221" spans="1:5" ht="18" customHeight="1" thickBot="1">
      <c r="A221" s="51" t="s">
        <v>112</v>
      </c>
      <c r="B221" s="52"/>
      <c r="C221" s="52"/>
      <c r="D221" s="33">
        <f t="shared" ref="D221:E221" si="37">SUM(D222:D224)</f>
        <v>0</v>
      </c>
      <c r="E221" s="40">
        <f t="shared" si="37"/>
        <v>286000</v>
      </c>
    </row>
    <row r="222" spans="1:5">
      <c r="A222" s="1">
        <v>6112</v>
      </c>
      <c r="B222" s="2">
        <v>5023</v>
      </c>
      <c r="C222" s="6" t="s">
        <v>31</v>
      </c>
      <c r="D222" s="31"/>
      <c r="E222" s="36">
        <v>260000</v>
      </c>
    </row>
    <row r="223" spans="1:5">
      <c r="A223" s="1"/>
      <c r="B223" s="9">
        <v>5032</v>
      </c>
      <c r="C223" s="10" t="s">
        <v>113</v>
      </c>
      <c r="D223" s="31"/>
      <c r="E223" s="36">
        <v>23000</v>
      </c>
    </row>
    <row r="224" spans="1:5" ht="15.75" thickBot="1">
      <c r="A224" s="1"/>
      <c r="B224" s="9">
        <v>5173</v>
      </c>
      <c r="C224" s="10" t="s">
        <v>114</v>
      </c>
      <c r="D224" s="31"/>
      <c r="E224" s="36">
        <v>3000</v>
      </c>
    </row>
    <row r="225" spans="1:5" ht="18" customHeight="1" thickBot="1">
      <c r="A225" s="51" t="s">
        <v>115</v>
      </c>
      <c r="B225" s="63"/>
      <c r="C225" s="63"/>
      <c r="D225" s="33">
        <f t="shared" ref="D225:E225" si="38">SUM(D226:D259)</f>
        <v>2000</v>
      </c>
      <c r="E225" s="40">
        <f t="shared" si="38"/>
        <v>1149000</v>
      </c>
    </row>
    <row r="226" spans="1:5" ht="27.75" customHeight="1">
      <c r="A226" s="1">
        <v>6171</v>
      </c>
      <c r="B226" s="2">
        <v>2111</v>
      </c>
      <c r="C226" s="29" t="s">
        <v>38</v>
      </c>
      <c r="D226" s="31">
        <v>1000</v>
      </c>
      <c r="E226" s="36"/>
    </row>
    <row r="227" spans="1:5" ht="18" customHeight="1">
      <c r="A227" s="1"/>
      <c r="B227" s="2">
        <v>2112</v>
      </c>
      <c r="C227" s="6" t="s">
        <v>116</v>
      </c>
      <c r="D227" s="31">
        <v>1000</v>
      </c>
      <c r="E227" s="36"/>
    </row>
    <row r="228" spans="1:5" ht="18" customHeight="1">
      <c r="A228" s="1"/>
      <c r="B228" s="2">
        <v>2132</v>
      </c>
      <c r="C228" s="6" t="s">
        <v>137</v>
      </c>
      <c r="D228" s="31"/>
      <c r="E228" s="36">
        <v>0</v>
      </c>
    </row>
    <row r="229" spans="1:5" ht="18" customHeight="1">
      <c r="A229" s="1"/>
      <c r="B229" s="2">
        <v>3111</v>
      </c>
      <c r="C229" s="6" t="s">
        <v>28</v>
      </c>
      <c r="D229" s="31"/>
      <c r="E229" s="36">
        <v>0</v>
      </c>
    </row>
    <row r="230" spans="1:5">
      <c r="A230" s="1"/>
      <c r="B230" s="2">
        <v>5011</v>
      </c>
      <c r="C230" s="6" t="s">
        <v>31</v>
      </c>
      <c r="D230" s="31"/>
      <c r="E230" s="36">
        <v>591000</v>
      </c>
    </row>
    <row r="231" spans="1:5">
      <c r="A231" s="1"/>
      <c r="B231" s="9">
        <v>5031</v>
      </c>
      <c r="C231" s="10" t="s">
        <v>117</v>
      </c>
      <c r="D231" s="31"/>
      <c r="E231" s="36">
        <v>143000</v>
      </c>
    </row>
    <row r="232" spans="1:5">
      <c r="A232" s="1"/>
      <c r="B232" s="9">
        <v>5032</v>
      </c>
      <c r="C232" s="10" t="s">
        <v>113</v>
      </c>
      <c r="D232" s="31"/>
      <c r="E232" s="36">
        <v>51000</v>
      </c>
    </row>
    <row r="233" spans="1:5">
      <c r="A233" s="1"/>
      <c r="B233" s="9">
        <v>5038</v>
      </c>
      <c r="C233" s="10" t="s">
        <v>118</v>
      </c>
      <c r="D233" s="31"/>
      <c r="E233" s="36">
        <v>2500</v>
      </c>
    </row>
    <row r="234" spans="1:5">
      <c r="A234" s="1"/>
      <c r="B234" s="9">
        <v>5173</v>
      </c>
      <c r="C234" s="10" t="s">
        <v>114</v>
      </c>
      <c r="D234" s="31"/>
      <c r="E234" s="36">
        <v>3000</v>
      </c>
    </row>
    <row r="235" spans="1:5">
      <c r="A235" s="1"/>
      <c r="B235" s="9">
        <v>5229</v>
      </c>
      <c r="C235" s="10" t="s">
        <v>119</v>
      </c>
      <c r="D235" s="31"/>
      <c r="E235" s="36">
        <v>3500</v>
      </c>
    </row>
    <row r="236" spans="1:5">
      <c r="A236" s="1"/>
      <c r="B236" s="9">
        <v>5192</v>
      </c>
      <c r="C236" s="10" t="s">
        <v>120</v>
      </c>
      <c r="D236" s="31"/>
      <c r="E236" s="36">
        <v>0</v>
      </c>
    </row>
    <row r="237" spans="1:5">
      <c r="A237" s="1"/>
      <c r="B237" s="9">
        <v>5136</v>
      </c>
      <c r="C237" s="10" t="s">
        <v>121</v>
      </c>
      <c r="D237" s="31"/>
      <c r="E237" s="36">
        <v>3000</v>
      </c>
    </row>
    <row r="238" spans="1:5">
      <c r="A238" s="1"/>
      <c r="B238" s="9">
        <v>5137</v>
      </c>
      <c r="C238" s="10" t="s">
        <v>39</v>
      </c>
      <c r="D238" s="31"/>
      <c r="E238" s="36">
        <v>30000</v>
      </c>
    </row>
    <row r="239" spans="1:5">
      <c r="A239" s="1"/>
      <c r="B239" s="9">
        <v>5139</v>
      </c>
      <c r="C239" s="10" t="s">
        <v>32</v>
      </c>
      <c r="D239" s="31"/>
      <c r="E239" s="36">
        <v>50000</v>
      </c>
    </row>
    <row r="240" spans="1:5">
      <c r="A240" s="1"/>
      <c r="B240" s="9">
        <v>5141</v>
      </c>
      <c r="C240" s="10" t="s">
        <v>122</v>
      </c>
      <c r="D240" s="31"/>
      <c r="E240" s="36">
        <v>17000</v>
      </c>
    </row>
    <row r="241" spans="1:5">
      <c r="A241" s="1"/>
      <c r="B241" s="9">
        <v>5151</v>
      </c>
      <c r="C241" s="10" t="s">
        <v>79</v>
      </c>
      <c r="D241" s="31"/>
      <c r="E241" s="36">
        <v>25000</v>
      </c>
    </row>
    <row r="242" spans="1:5">
      <c r="A242" s="1"/>
      <c r="B242" s="9">
        <v>5153</v>
      </c>
      <c r="C242" s="10" t="s">
        <v>41</v>
      </c>
      <c r="D242" s="31"/>
      <c r="E242" s="36">
        <v>0</v>
      </c>
    </row>
    <row r="243" spans="1:5">
      <c r="A243" s="1"/>
      <c r="B243" s="9">
        <v>5154</v>
      </c>
      <c r="C243" s="10" t="s">
        <v>42</v>
      </c>
      <c r="D243" s="31"/>
      <c r="E243" s="36">
        <v>0</v>
      </c>
    </row>
    <row r="244" spans="1:5">
      <c r="A244" s="1"/>
      <c r="B244" s="9">
        <v>5156</v>
      </c>
      <c r="C244" s="10" t="s">
        <v>33</v>
      </c>
      <c r="D244" s="31"/>
      <c r="E244" s="36">
        <v>3000</v>
      </c>
    </row>
    <row r="245" spans="1:5">
      <c r="A245" s="1"/>
      <c r="B245" s="9">
        <v>5161</v>
      </c>
      <c r="C245" s="10" t="s">
        <v>123</v>
      </c>
      <c r="D245" s="31"/>
      <c r="E245" s="36">
        <v>2000</v>
      </c>
    </row>
    <row r="246" spans="1:5">
      <c r="A246" s="1"/>
      <c r="B246" s="9">
        <v>5162</v>
      </c>
      <c r="C246" s="10" t="s">
        <v>124</v>
      </c>
      <c r="D246" s="31"/>
      <c r="E246" s="36">
        <v>25000</v>
      </c>
    </row>
    <row r="247" spans="1:5">
      <c r="A247" s="1"/>
      <c r="B247" s="9">
        <v>5163</v>
      </c>
      <c r="C247" s="10" t="s">
        <v>125</v>
      </c>
      <c r="D247" s="31"/>
      <c r="E247" s="36">
        <v>20000</v>
      </c>
    </row>
    <row r="248" spans="1:5">
      <c r="A248" s="1"/>
      <c r="B248" s="9">
        <v>5164</v>
      </c>
      <c r="C248" s="10" t="s">
        <v>147</v>
      </c>
      <c r="D248" s="31"/>
      <c r="E248" s="36">
        <v>5000</v>
      </c>
    </row>
    <row r="249" spans="1:5">
      <c r="A249" s="1"/>
      <c r="B249" s="9">
        <v>5167</v>
      </c>
      <c r="C249" s="10" t="s">
        <v>111</v>
      </c>
      <c r="D249" s="31"/>
      <c r="E249" s="36">
        <v>3000</v>
      </c>
    </row>
    <row r="250" spans="1:5">
      <c r="A250" s="1"/>
      <c r="B250" s="9">
        <v>5168</v>
      </c>
      <c r="C250" s="10" t="s">
        <v>96</v>
      </c>
      <c r="D250" s="31"/>
      <c r="E250" s="36">
        <v>20000</v>
      </c>
    </row>
    <row r="251" spans="1:5">
      <c r="A251" s="1"/>
      <c r="B251" s="9">
        <v>5169</v>
      </c>
      <c r="C251" s="10" t="s">
        <v>37</v>
      </c>
      <c r="D251" s="31"/>
      <c r="E251" s="36">
        <v>15000</v>
      </c>
    </row>
    <row r="252" spans="1:5">
      <c r="A252" s="1"/>
      <c r="B252" s="9">
        <v>5171</v>
      </c>
      <c r="C252" s="10" t="s">
        <v>43</v>
      </c>
      <c r="D252" s="31"/>
      <c r="E252" s="36">
        <v>35000</v>
      </c>
    </row>
    <row r="253" spans="1:5">
      <c r="A253" s="1"/>
      <c r="B253" s="9">
        <v>5175</v>
      </c>
      <c r="C253" s="10" t="s">
        <v>81</v>
      </c>
      <c r="D253" s="31"/>
      <c r="E253" s="36">
        <v>2000</v>
      </c>
    </row>
    <row r="254" spans="1:5">
      <c r="A254" s="1"/>
      <c r="B254" s="9">
        <v>5179</v>
      </c>
      <c r="C254" s="10" t="s">
        <v>126</v>
      </c>
      <c r="D254" s="31"/>
      <c r="E254" s="36">
        <v>50000</v>
      </c>
    </row>
    <row r="255" spans="1:5">
      <c r="A255" s="1"/>
      <c r="B255" s="9">
        <v>5182</v>
      </c>
      <c r="C255" s="10" t="s">
        <v>127</v>
      </c>
      <c r="D255" s="31"/>
      <c r="E255" s="36">
        <v>0</v>
      </c>
    </row>
    <row r="256" spans="1:5">
      <c r="A256" s="1"/>
      <c r="B256" s="9">
        <v>5362</v>
      </c>
      <c r="C256" s="10" t="s">
        <v>128</v>
      </c>
      <c r="D256" s="31"/>
      <c r="E256" s="36">
        <v>50000</v>
      </c>
    </row>
    <row r="257" spans="1:5">
      <c r="A257" s="1"/>
      <c r="B257" s="9">
        <v>5424</v>
      </c>
      <c r="C257" s="10" t="s">
        <v>129</v>
      </c>
      <c r="D257" s="31"/>
      <c r="E257" s="36">
        <v>0</v>
      </c>
    </row>
    <row r="258" spans="1:5">
      <c r="A258" s="1"/>
      <c r="B258" s="9">
        <v>6122</v>
      </c>
      <c r="C258" s="10" t="s">
        <v>102</v>
      </c>
      <c r="D258" s="31"/>
      <c r="E258" s="36">
        <v>0</v>
      </c>
    </row>
    <row r="259" spans="1:5" ht="15.75" thickBot="1">
      <c r="A259" s="1"/>
      <c r="B259" s="9">
        <v>6349</v>
      </c>
      <c r="C259" s="10" t="s">
        <v>130</v>
      </c>
      <c r="D259" s="31"/>
      <c r="E259" s="36">
        <v>0</v>
      </c>
    </row>
    <row r="260" spans="1:5" ht="18" customHeight="1" thickBot="1">
      <c r="A260" s="51" t="s">
        <v>131</v>
      </c>
      <c r="B260" s="52"/>
      <c r="C260" s="52"/>
      <c r="D260" s="33">
        <f t="shared" ref="D260:E260" si="39">SUM(D261:D264)</f>
        <v>1000</v>
      </c>
      <c r="E260" s="40">
        <f t="shared" si="39"/>
        <v>30000</v>
      </c>
    </row>
    <row r="261" spans="1:5">
      <c r="A261" s="1">
        <v>6310</v>
      </c>
      <c r="B261" s="2">
        <v>2141</v>
      </c>
      <c r="C261" s="6" t="s">
        <v>132</v>
      </c>
      <c r="D261" s="31">
        <v>1000</v>
      </c>
      <c r="E261" s="36">
        <v>0</v>
      </c>
    </row>
    <row r="262" spans="1:5">
      <c r="A262" s="1"/>
      <c r="B262" s="9">
        <v>2142</v>
      </c>
      <c r="C262" s="10" t="s">
        <v>133</v>
      </c>
      <c r="D262" s="31">
        <v>0</v>
      </c>
      <c r="E262" s="36">
        <v>0</v>
      </c>
    </row>
    <row r="263" spans="1:5">
      <c r="A263" s="1"/>
      <c r="B263" s="9">
        <v>5163</v>
      </c>
      <c r="C263" s="10" t="s">
        <v>141</v>
      </c>
      <c r="D263" s="31">
        <v>0</v>
      </c>
      <c r="E263" s="36">
        <v>25000</v>
      </c>
    </row>
    <row r="264" spans="1:5" ht="15.75" thickBot="1">
      <c r="A264" s="1"/>
      <c r="B264" s="9">
        <v>5141</v>
      </c>
      <c r="C264" s="10" t="s">
        <v>55</v>
      </c>
      <c r="D264" s="31">
        <v>0</v>
      </c>
      <c r="E264" s="36">
        <v>5000</v>
      </c>
    </row>
    <row r="265" spans="1:5" ht="18" customHeight="1" thickBot="1">
      <c r="A265" s="51" t="s">
        <v>134</v>
      </c>
      <c r="B265" s="52"/>
      <c r="C265" s="52"/>
      <c r="D265" s="33">
        <f t="shared" ref="D265:E265" si="40">D266</f>
        <v>0</v>
      </c>
      <c r="E265" s="40">
        <f t="shared" si="40"/>
        <v>28000</v>
      </c>
    </row>
    <row r="266" spans="1:5" ht="15.75" thickBot="1">
      <c r="A266" s="1">
        <v>6320</v>
      </c>
      <c r="B266" s="2">
        <v>5169</v>
      </c>
      <c r="C266" s="6" t="s">
        <v>37</v>
      </c>
      <c r="D266" s="31">
        <v>0</v>
      </c>
      <c r="E266" s="36">
        <v>28000</v>
      </c>
    </row>
    <row r="267" spans="1:5" ht="18" customHeight="1" thickBot="1">
      <c r="A267" s="51" t="s">
        <v>135</v>
      </c>
      <c r="B267" s="52"/>
      <c r="C267" s="52"/>
      <c r="D267" s="33">
        <f t="shared" ref="D267:E267" si="41">SUM(D268:D272)</f>
        <v>3187</v>
      </c>
      <c r="E267" s="40">
        <f t="shared" si="41"/>
        <v>2652000</v>
      </c>
    </row>
    <row r="268" spans="1:5">
      <c r="A268" s="1"/>
      <c r="B268" s="2">
        <v>8124</v>
      </c>
      <c r="C268" s="6" t="s">
        <v>138</v>
      </c>
      <c r="D268" s="31">
        <v>0</v>
      </c>
      <c r="E268" s="36">
        <v>1000000</v>
      </c>
    </row>
    <row r="269" spans="1:5">
      <c r="A269" s="1"/>
      <c r="B269" s="2"/>
      <c r="C269" s="6" t="s">
        <v>145</v>
      </c>
      <c r="D269" s="31">
        <v>196</v>
      </c>
      <c r="E269" s="36">
        <v>746000</v>
      </c>
    </row>
    <row r="270" spans="1:5">
      <c r="A270" s="1"/>
      <c r="B270" s="2"/>
      <c r="C270" s="6" t="s">
        <v>143</v>
      </c>
      <c r="D270" s="31">
        <v>0</v>
      </c>
      <c r="E270" s="36">
        <v>406000</v>
      </c>
    </row>
    <row r="271" spans="1:5">
      <c r="A271" s="1"/>
      <c r="B271" s="2"/>
      <c r="C271" s="6" t="s">
        <v>144</v>
      </c>
      <c r="D271" s="31">
        <v>852</v>
      </c>
      <c r="E271" s="36">
        <v>500000</v>
      </c>
    </row>
    <row r="272" spans="1:5" ht="15.75" thickBot="1">
      <c r="A272" s="1"/>
      <c r="B272" s="2"/>
      <c r="C272" s="6" t="s">
        <v>142</v>
      </c>
      <c r="D272" s="31">
        <v>2139</v>
      </c>
      <c r="E272" s="36"/>
    </row>
    <row r="273" spans="1:5" ht="26.25" customHeight="1" thickBot="1">
      <c r="A273" s="21" t="s">
        <v>136</v>
      </c>
      <c r="B273" s="22"/>
      <c r="C273" s="22"/>
      <c r="D273" s="27">
        <f t="shared" ref="D273:E273" si="42">SUM(D7+D26+D29+D37+D39+D47+D53+D57+D60+D62+D69+D75+D78+D81+D86+D90+D96+D100+D103+D106+D114+D118+D127+D134+D139+D147+D157+D162+D167+D170+D180+D183+D187+D195+D197+D204+D206+D208+D221+D225+D260+D265+D267)</f>
        <v>8507000</v>
      </c>
      <c r="E273" s="27">
        <f t="shared" si="42"/>
        <v>8507000</v>
      </c>
    </row>
    <row r="274" spans="1:5" ht="15.75" thickTop="1"/>
    <row r="275" spans="1:5">
      <c r="A275" t="s">
        <v>155</v>
      </c>
      <c r="B275" s="46">
        <v>42747</v>
      </c>
    </row>
    <row r="276" spans="1:5">
      <c r="A276" t="s">
        <v>154</v>
      </c>
      <c r="B276" s="46">
        <v>42769</v>
      </c>
    </row>
  </sheetData>
  <sheetProtection selectLockedCells="1"/>
  <mergeCells count="47">
    <mergeCell ref="A187:C187"/>
    <mergeCell ref="A195:C195"/>
    <mergeCell ref="A197:C197"/>
    <mergeCell ref="A204:C204"/>
    <mergeCell ref="A206:C206"/>
    <mergeCell ref="A183:C183"/>
    <mergeCell ref="A60:C60"/>
    <mergeCell ref="A62:C62"/>
    <mergeCell ref="A69:C69"/>
    <mergeCell ref="A75:C75"/>
    <mergeCell ref="A78:C78"/>
    <mergeCell ref="A139:C139"/>
    <mergeCell ref="A147:C147"/>
    <mergeCell ref="A157:C157"/>
    <mergeCell ref="A162:C162"/>
    <mergeCell ref="A81:C81"/>
    <mergeCell ref="A86:C86"/>
    <mergeCell ref="A90:C90"/>
    <mergeCell ref="A96:C96"/>
    <mergeCell ref="A267:C267"/>
    <mergeCell ref="A100:C100"/>
    <mergeCell ref="A103:C103"/>
    <mergeCell ref="A106:C106"/>
    <mergeCell ref="A114:C114"/>
    <mergeCell ref="A118:C118"/>
    <mergeCell ref="A127:C127"/>
    <mergeCell ref="A134:C134"/>
    <mergeCell ref="A208:C208"/>
    <mergeCell ref="A221:C221"/>
    <mergeCell ref="A225:C225"/>
    <mergeCell ref="A260:C260"/>
    <mergeCell ref="A265:C265"/>
    <mergeCell ref="A167:C167"/>
    <mergeCell ref="A170:C170"/>
    <mergeCell ref="A180:C180"/>
    <mergeCell ref="A57:C57"/>
    <mergeCell ref="D3:E4"/>
    <mergeCell ref="A6:E6"/>
    <mergeCell ref="A25:E25"/>
    <mergeCell ref="A26:C26"/>
    <mergeCell ref="A47:C47"/>
    <mergeCell ref="A53:C53"/>
    <mergeCell ref="A3:B4"/>
    <mergeCell ref="C3:C5"/>
    <mergeCell ref="A29:C29"/>
    <mergeCell ref="A37:C37"/>
    <mergeCell ref="A39:C39"/>
  </mergeCells>
  <pageMargins left="0.45" right="0.28000000000000003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Hanka</dc:creator>
  <cp:lastModifiedBy>Starosta</cp:lastModifiedBy>
  <cp:revision/>
  <cp:lastPrinted>2017-02-07T10:30:23Z</cp:lastPrinted>
  <dcterms:created xsi:type="dcterms:W3CDTF">2016-12-17T22:57:33Z</dcterms:created>
  <dcterms:modified xsi:type="dcterms:W3CDTF">2017-02-07T10:33:11Z</dcterms:modified>
</cp:coreProperties>
</file>